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440" yWindow="45" windowWidth="15360" windowHeight="12090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45621"/>
</workbook>
</file>

<file path=xl/calcChain.xml><?xml version="1.0" encoding="utf-8"?>
<calcChain xmlns="http://schemas.openxmlformats.org/spreadsheetml/2006/main">
  <c r="K11" i="3" l="1"/>
  <c r="K10" i="3"/>
  <c r="K9" i="3"/>
  <c r="P12" i="23" l="1"/>
  <c r="D63" i="12" l="1"/>
  <c r="D61" i="12"/>
  <c r="D59" i="12"/>
  <c r="D55" i="12"/>
  <c r="D53" i="12"/>
  <c r="D51" i="12"/>
  <c r="D49" i="12"/>
  <c r="D47" i="12"/>
  <c r="D45" i="12"/>
  <c r="D43" i="12"/>
  <c r="D41" i="12"/>
  <c r="D37" i="12"/>
  <c r="D35" i="12"/>
  <c r="D33" i="12"/>
  <c r="D31" i="12"/>
  <c r="D29" i="12"/>
  <c r="D27" i="12"/>
  <c r="D25" i="12"/>
  <c r="D23" i="12"/>
  <c r="D21" i="12"/>
  <c r="D19" i="12"/>
  <c r="D17" i="12"/>
  <c r="D13" i="12"/>
  <c r="D11" i="12"/>
  <c r="D25" i="2" l="1"/>
  <c r="F55" i="13" l="1"/>
  <c r="H45" i="23"/>
  <c r="H46" i="23"/>
  <c r="D12" i="3"/>
  <c r="D10" i="3"/>
  <c r="F43" i="3"/>
  <c r="E44" i="3"/>
  <c r="E43" i="3"/>
  <c r="D44" i="3"/>
  <c r="D43" i="3"/>
  <c r="C25" i="2"/>
  <c r="H109" i="12" l="1"/>
  <c r="H108" i="12" l="1"/>
  <c r="G108" i="12"/>
  <c r="F109" i="12"/>
  <c r="F108" i="12"/>
  <c r="E108" i="12"/>
  <c r="E109" i="12"/>
  <c r="D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108" i="12" l="1"/>
  <c r="J46" i="23"/>
  <c r="D45" i="23"/>
  <c r="C45" i="23"/>
  <c r="K44" i="3"/>
  <c r="J44" i="3"/>
  <c r="K43" i="3"/>
  <c r="J43" i="3"/>
  <c r="I43" i="3"/>
  <c r="I44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107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27" i="1" l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<sst xmlns="http://schemas.openxmlformats.org/spreadsheetml/2006/main" count="514" uniqueCount="250">
  <si>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</si>
  <si>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</si>
  <si>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</si>
  <si>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</si>
  <si>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</si>
  <si>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</si>
  <si>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</si>
  <si>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</si>
  <si>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</si>
  <si>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</si>
  <si>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</si>
  <si>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</si>
  <si>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</si>
  <si>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</si>
  <si>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</si>
  <si>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</si>
  <si>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</si>
  <si>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</si>
  <si>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</si>
  <si>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</si>
  <si>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</si>
  <si>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</si>
  <si>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</si>
  <si>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</si>
  <si>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</si>
  <si>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</si>
  <si>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</si>
  <si>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</si>
  <si>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</si>
  <si>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</si>
  <si>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</si>
  <si>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</si>
  <si>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</si>
  <si>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</si>
  <si>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</si>
  <si>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</si>
  <si>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</si>
  <si>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</si>
  <si>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</si>
  <si>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</si>
  <si>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</si>
  <si>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</si>
  <si>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</si>
  <si>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</si>
  <si>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</si>
  <si>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</si>
  <si>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</si>
  <si>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</si>
  <si>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</si>
  <si>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</si>
  <si>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</si>
  <si>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</si>
  <si>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</si>
  <si>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</si>
  <si>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</si>
  <si>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</si>
  <si>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</si>
  <si>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</si>
  <si>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</si>
  <si>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</si>
  <si>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</si>
  <si>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</si>
  <si>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</si>
  <si>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</si>
  <si>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</si>
  <si>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</si>
  <si>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</si>
  <si>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</si>
  <si>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</si>
  <si>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</si>
  <si>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</si>
  <si>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</si>
  <si>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</si>
  <si>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</si>
  <si>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</si>
  <si>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</si>
  <si>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</si>
  <si>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</si>
  <si>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</si>
  <si>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</si>
  <si>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</si>
  <si>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</si>
  <si>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</si>
  <si>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</si>
  <si>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</si>
  <si>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</si>
  <si>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</si>
  <si>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</si>
  <si>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</si>
  <si>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</si>
  <si>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</si>
  <si>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</si>
  <si>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</si>
  <si>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</si>
  <si>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</si>
  <si>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</si>
  <si>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</si>
  <si>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</si>
  <si>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</si>
  <si>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</si>
  <si>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</si>
  <si>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</si>
  <si>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</si>
  <si>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</si>
  <si>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</si>
  <si>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</si>
  <si>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</si>
  <si>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</si>
  <si>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</si>
  <si>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</si>
  <si>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</si>
  <si>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</si>
  <si>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</si>
  <si>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</si>
  <si>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</si>
  <si>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</si>
  <si>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</si>
  <si>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</si>
  <si>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</si>
  <si>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</si>
  <si>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</si>
  <si>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</si>
  <si>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</si>
  <si>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</si>
  <si>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</si>
  <si>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</si>
  <si>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</si>
  <si>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</si>
  <si>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</si>
  <si>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</si>
  <si>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</si>
  <si>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</si>
  <si>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</si>
  <si>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</si>
  <si>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</si>
  <si>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</si>
  <si>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</si>
  <si>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</si>
  <si>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</si>
  <si>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</si>
  <si>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</si>
  <si>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</si>
  <si>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</si>
  <si>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</si>
  <si>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</si>
  <si>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</si>
  <si>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</si>
  <si>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</si>
  <si>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</si>
  <si>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</si>
  <si>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</si>
  <si>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</si>
  <si>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</si>
  <si>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</si>
  <si>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</si>
  <si>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</si>
  <si>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</si>
  <si>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</si>
  <si>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</si>
  <si>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</si>
  <si>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</si>
  <si>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</si>
  <si>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</si>
  <si>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</si>
  <si>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</si>
  <si>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</si>
  <si>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</si>
  <si>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</si>
  <si>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</si>
  <si>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</si>
  <si>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</si>
  <si>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</si>
  <si>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</si>
  <si>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</si>
  <si>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</si>
  <si>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</si>
  <si>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</si>
  <si>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</si>
  <si>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</si>
  <si>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</si>
  <si>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</si>
  <si>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</si>
  <si>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</si>
  <si>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</si>
  <si>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</si>
  <si>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</si>
  <si>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</si>
  <si>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</si>
  <si>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</si>
  <si>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</si>
  <si>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</si>
  <si>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</si>
  <si>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</si>
  <si>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</si>
  <si>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</si>
  <si>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</si>
  <si>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</si>
  <si>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</si>
  <si>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</si>
  <si>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</si>
  <si>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</si>
  <si>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</si>
  <si>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</si>
  <si>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</si>
  <si>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</si>
  <si>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</si>
  <si>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</si>
  <si>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</si>
  <si>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</si>
  <si>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</si>
  <si>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</si>
  <si>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</si>
  <si>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</si>
  <si>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</si>
  <si>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</si>
  <si>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</si>
  <si>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</si>
  <si>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</si>
  <si>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</si>
  <si>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</si>
  <si>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</si>
  <si>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</si>
  <si>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</si>
  <si>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</si>
  <si>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</si>
  <si>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</si>
  <si>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</si>
  <si>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</si>
  <si>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</si>
  <si>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</si>
  <si>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</si>
  <si>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Mrągowo</t>
  </si>
  <si>
    <t>Bukowy</t>
  </si>
  <si>
    <t xml:space="preserve">tak </t>
  </si>
  <si>
    <t>Dębowo</t>
  </si>
  <si>
    <t>tak</t>
  </si>
  <si>
    <t>Gązwa</t>
  </si>
  <si>
    <t>Piłaki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</si>
  <si>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</si>
  <si>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</si>
  <si>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</si>
  <si>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</si>
  <si>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</si>
  <si>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</si>
  <si>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 xml:space="preserve">PZO </t>
  </si>
  <si>
    <t>PLH 280011</t>
  </si>
  <si>
    <t>warmińsko-mzaurskie</t>
  </si>
  <si>
    <t>PLH 280048</t>
  </si>
  <si>
    <t>Ostoja Piska</t>
  </si>
  <si>
    <t>PZO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</si>
</sst>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9"/>
      <color theme="1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sz val="12"/>
      <color theme="0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89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164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50" xfId="0" applyNumberFormat="1" applyFont="1" applyFill="1" applyBorder="1" applyAlignment="1">
      <alignment horizontal="right" vertical="top" wrapText="1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7" fillId="0" borderId="32" xfId="0" applyFont="1" applyBorder="1"/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49" fillId="0" borderId="0" xfId="0" applyFont="1"/>
    <xf numFmtId="0" fontId="50" fillId="14" borderId="5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center" vertical="center" wrapText="1"/>
    </xf>
    <xf numFmtId="0" fontId="50" fillId="14" borderId="9" xfId="0" applyFont="1" applyFill="1" applyBorder="1" applyAlignment="1">
      <alignment horizontal="center" vertical="center" wrapText="1"/>
    </xf>
    <xf numFmtId="0" fontId="50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49" fontId="5" fillId="0" borderId="0" xfId="3" applyNumberFormat="1" applyFont="1" applyBorder="1" applyAlignment="1">
      <alignment wrapText="1"/>
    </xf>
    <xf numFmtId="49" fontId="5" fillId="0" borderId="21" xfId="3" applyNumberFormat="1" applyFont="1" applyBorder="1" applyAlignment="1">
      <alignment wrapText="1"/>
    </xf>
    <xf numFmtId="49" fontId="13" fillId="0" borderId="26" xfId="3" applyNumberFormat="1" applyFont="1" applyBorder="1" applyAlignment="1">
      <alignment wrapText="1"/>
    </xf>
    <xf numFmtId="49" fontId="21" fillId="0" borderId="21" xfId="3" applyNumberFormat="1" applyFont="1" applyBorder="1" applyAlignment="1">
      <alignment wrapText="1"/>
    </xf>
    <xf numFmtId="49" fontId="5" fillId="0" borderId="37" xfId="3" applyNumberFormat="1" applyFont="1" applyBorder="1"/>
    <xf numFmtId="49" fontId="5" fillId="0" borderId="31" xfId="3" applyNumberFormat="1" applyFont="1" applyBorder="1"/>
    <xf numFmtId="49" fontId="5" fillId="0" borderId="42" xfId="3" applyNumberFormat="1" applyFont="1" applyBorder="1"/>
    <xf numFmtId="49" fontId="13" fillId="0" borderId="37" xfId="3" applyNumberFormat="1" applyFont="1" applyBorder="1"/>
    <xf numFmtId="49" fontId="21" fillId="0" borderId="31" xfId="3" applyNumberFormat="1" applyFont="1" applyBorder="1"/>
    <xf numFmtId="2" fontId="5" fillId="0" borderId="20" xfId="3" applyNumberFormat="1" applyFont="1" applyBorder="1"/>
    <xf numFmtId="2" fontId="13" fillId="0" borderId="25" xfId="3" applyNumberFormat="1" applyFont="1" applyBorder="1"/>
    <xf numFmtId="2" fontId="13" fillId="0" borderId="20" xfId="3" applyNumberFormat="1" applyFont="1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2" fillId="3" borderId="32" xfId="7" applyNumberFormat="1" applyFill="1" applyBorder="1" applyAlignment="1">
      <alignment horizontal="center" wrapText="1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0" fontId="0" fillId="3" borderId="36" xfId="0" applyFill="1" applyBorder="1" applyAlignment="1">
      <alignment horizontal="center"/>
    </xf>
    <xf numFmtId="4" fontId="0" fillId="3" borderId="36" xfId="0" applyNumberFormat="1" applyFill="1" applyBorder="1"/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53" fillId="3" borderId="36" xfId="0" applyNumberFormat="1" applyFont="1" applyFill="1" applyBorder="1" applyAlignment="1">
      <alignment horizontal="center" wrapText="1"/>
    </xf>
    <xf numFmtId="2" fontId="22" fillId="3" borderId="36" xfId="7" applyNumberFormat="1" applyFill="1" applyBorder="1" applyAlignment="1">
      <alignment horizontal="center" wrapText="1"/>
    </xf>
    <xf numFmtId="4" fontId="22" fillId="3" borderId="36" xfId="7" applyNumberFormat="1" applyFill="1" applyBorder="1" applyAlignment="1">
      <alignment horizontal="center" wrapText="1"/>
    </xf>
    <xf numFmtId="1" fontId="54" fillId="3" borderId="32" xfId="7" applyNumberFormat="1" applyFon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55" fillId="8" borderId="36" xfId="0" applyNumberFormat="1" applyFont="1" applyFill="1" applyBorder="1" applyAlignment="1">
      <alignment horizontal="center" wrapText="1"/>
    </xf>
    <xf numFmtId="2" fontId="55" fillId="8" borderId="32" xfId="0" applyNumberFormat="1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vertical="center" wrapText="1"/>
    </xf>
    <xf numFmtId="1" fontId="16" fillId="3" borderId="36" xfId="10" applyNumberFormat="1" applyFont="1" applyFill="1" applyBorder="1" applyAlignment="1">
      <alignment horizontal="center" wrapText="1"/>
    </xf>
    <xf numFmtId="2" fontId="3" fillId="0" borderId="0" xfId="4" applyNumberFormat="1"/>
    <xf numFmtId="2" fontId="12" fillId="0" borderId="19" xfId="4" applyNumberFormat="1" applyFont="1" applyFill="1" applyBorder="1" applyAlignment="1">
      <alignment horizontal="right"/>
    </xf>
    <xf numFmtId="0" fontId="8" fillId="3" borderId="32" xfId="0" applyFont="1" applyFill="1" applyBorder="1" applyAlignment="1">
      <alignment horizontal="left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5" fillId="13" borderId="36" xfId="1" applyFont="1" applyFill="1" applyBorder="1" applyAlignment="1">
      <alignment horizontal="center" vertical="top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5" fillId="17" borderId="7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48" fillId="3" borderId="38" xfId="6" applyFont="1" applyFill="1" applyBorder="1" applyAlignment="1">
      <alignment horizontal="center" vertical="center" wrapText="1"/>
    </xf>
    <xf numFmtId="0" fontId="48" fillId="3" borderId="32" xfId="6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48" fillId="3" borderId="36" xfId="6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center" vertical="center" wrapText="1"/>
    </xf>
    <xf numFmtId="0" fontId="50" fillId="14" borderId="4" xfId="0" applyFont="1" applyFill="1" applyBorder="1" applyAlignment="1">
      <alignment horizontal="center" vertical="center" wrapText="1"/>
    </xf>
    <xf numFmtId="0" fontId="50" fillId="14" borderId="8" xfId="0" applyFont="1" applyFill="1" applyBorder="1" applyAlignment="1">
      <alignment horizontal="center" vertical="center" wrapText="1"/>
    </xf>
    <xf numFmtId="0" fontId="51" fillId="14" borderId="59" xfId="0" applyFont="1" applyFill="1" applyBorder="1" applyAlignment="1">
      <alignment horizontal="center" vertical="center" wrapText="1"/>
    </xf>
    <xf numFmtId="0" fontId="51" fillId="14" borderId="61" xfId="0" applyFont="1" applyFill="1" applyBorder="1" applyAlignment="1">
      <alignment horizontal="center" vertical="center" wrapText="1"/>
    </xf>
    <xf numFmtId="0" fontId="51" fillId="14" borderId="63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49" fillId="14" borderId="58" xfId="0" applyFont="1" applyFill="1" applyBorder="1" applyAlignment="1">
      <alignment horizontal="center" vertical="center" wrapText="1"/>
    </xf>
    <xf numFmtId="0" fontId="49" fillId="14" borderId="42" xfId="0" applyFont="1" applyFill="1" applyBorder="1" applyAlignment="1">
      <alignment horizontal="center" vertical="center" wrapText="1"/>
    </xf>
    <xf numFmtId="0" fontId="49" fillId="14" borderId="5" xfId="0" applyFont="1" applyFill="1" applyBorder="1" applyAlignment="1">
      <alignment horizontal="center" vertical="center" wrapText="1"/>
    </xf>
    <xf numFmtId="0" fontId="49" fillId="14" borderId="43" xfId="0" applyFont="1" applyFill="1" applyBorder="1" applyAlignment="1">
      <alignment horizontal="center" vertical="center" wrapText="1"/>
    </xf>
    <xf numFmtId="0" fontId="50" fillId="14" borderId="3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 wrapText="1"/>
    </xf>
    <xf numFmtId="0" fontId="50" fillId="14" borderId="54" xfId="0" applyFont="1" applyFill="1" applyBorder="1" applyAlignment="1">
      <alignment horizontal="center" vertical="center" wrapText="1"/>
    </xf>
    <xf numFmtId="0" fontId="50" fillId="14" borderId="16" xfId="0" applyFont="1" applyFill="1" applyBorder="1" applyAlignment="1">
      <alignment horizontal="center" vertical="center" wrapText="1"/>
    </xf>
    <xf numFmtId="0" fontId="52" fillId="14" borderId="13" xfId="0" applyFont="1" applyFill="1" applyBorder="1" applyAlignment="1">
      <alignment horizontal="center" vertical="center" wrapText="1"/>
    </xf>
    <xf numFmtId="0" fontId="50" fillId="14" borderId="60" xfId="0" applyFont="1" applyFill="1" applyBorder="1" applyAlignment="1">
      <alignment horizontal="center" vertical="center" wrapText="1"/>
    </xf>
    <xf numFmtId="0" fontId="52" fillId="14" borderId="53" xfId="0" applyFont="1" applyFill="1" applyBorder="1" applyAlignment="1">
      <alignment horizontal="center" vertical="center" wrapText="1"/>
    </xf>
    <xf numFmtId="0" fontId="50" fillId="14" borderId="62" xfId="0" applyFont="1" applyFill="1" applyBorder="1" applyAlignment="1">
      <alignment horizontal="center" vertical="center" wrapText="1"/>
    </xf>
    <xf numFmtId="0" fontId="52" fillId="14" borderId="64" xfId="0" applyFont="1" applyFill="1" applyBorder="1" applyAlignment="1">
      <alignment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8" fillId="3" borderId="40" xfId="6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70" zoomScaleNormal="70" workbookViewId="0">
      <selection activeCell="U11" sqref="U1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1" bestFit="1" customWidth="1"/>
    <col min="5" max="5" width="9.28515625" bestFit="1" customWidth="1"/>
    <col min="6" max="6" width="10.28515625" style="71" bestFit="1" customWidth="1"/>
    <col min="7" max="7" width="9.7109375" bestFit="1" customWidth="1"/>
    <col min="8" max="8" width="9.28515625" style="71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1" bestFit="1" customWidth="1"/>
    <col min="13" max="13" width="9.28515625" bestFit="1" customWidth="1"/>
    <col min="14" max="14" width="10" style="71" bestFit="1" customWidth="1"/>
    <col min="15" max="15" width="9.28515625" bestFit="1" customWidth="1"/>
    <col min="16" max="16" width="10" style="71" bestFit="1" customWidth="1"/>
    <col min="17" max="17" width="9.28515625" bestFit="1" customWidth="1"/>
    <col min="18" max="18" width="11.140625" style="71" bestFit="1" customWidth="1"/>
    <col min="19" max="19" width="9.28515625" bestFit="1" customWidth="1"/>
    <col min="20" max="20" width="11.140625" style="71" bestFit="1" customWidth="1"/>
    <col min="21" max="21" width="12.42578125" style="71" bestFit="1" customWidth="1"/>
    <col min="22" max="22" width="11.140625" style="71" bestFit="1" customWidth="1"/>
    <col min="23" max="23" width="9.28515625" bestFit="1" customWidth="1"/>
    <col min="24" max="24" width="12.42578125" style="71" bestFit="1" customWidth="1"/>
    <col min="25" max="25" width="14.85546875" customWidth="1"/>
    <col min="26" max="26" width="11.7109375" customWidth="1"/>
  </cols>
  <sheetData>
    <row r="1" spans="1:28" s="162" customFormat="1" ht="15.75">
      <c r="A1" s="450" t="s">
        <v>26</v>
      </c>
      <c r="B1" s="451"/>
      <c r="C1" s="451"/>
      <c r="D1" s="491"/>
      <c r="E1" s="492"/>
      <c r="F1" s="491"/>
      <c r="G1" s="492"/>
      <c r="H1" s="491"/>
      <c r="I1" s="451"/>
      <c r="J1" s="451"/>
      <c r="K1" s="451"/>
      <c r="L1" s="452"/>
      <c r="M1" s="451"/>
      <c r="N1" s="452"/>
      <c r="O1" s="451"/>
      <c r="P1" s="452"/>
      <c r="Q1" s="451"/>
      <c r="R1" s="452"/>
      <c r="S1" s="451"/>
      <c r="T1" s="452"/>
      <c r="U1" s="452"/>
      <c r="V1" s="452"/>
      <c r="W1" s="451"/>
      <c r="X1" s="452"/>
      <c r="Y1" s="451"/>
      <c r="Z1" s="451"/>
      <c r="AA1" s="451"/>
    </row>
    <row r="2" spans="1:28" ht="15">
      <c r="A2" s="834"/>
      <c r="B2" s="834"/>
      <c r="C2" s="834"/>
      <c r="D2" s="835"/>
      <c r="E2" s="836"/>
      <c r="F2" s="836"/>
      <c r="G2" s="837"/>
      <c r="H2" s="834"/>
      <c r="I2" s="834"/>
      <c r="J2" s="834"/>
      <c r="K2" s="834"/>
      <c r="L2" s="834"/>
      <c r="M2" s="834"/>
      <c r="N2" s="834"/>
      <c r="O2" s="834"/>
      <c r="P2" s="70"/>
      <c r="Q2" s="1"/>
      <c r="R2" s="70"/>
      <c r="S2" s="1"/>
      <c r="T2" s="70"/>
      <c r="U2" s="70"/>
      <c r="V2" s="70"/>
      <c r="W2" s="1"/>
      <c r="X2" s="70"/>
      <c r="Y2" s="1"/>
      <c r="Z2" s="1"/>
      <c r="AA2" s="1"/>
    </row>
    <row r="3" spans="1:28" ht="16.5" thickBot="1">
      <c r="A3" s="469" t="s">
        <v>146</v>
      </c>
      <c r="B3" s="467"/>
      <c r="C3" s="490"/>
      <c r="D3" s="472"/>
      <c r="E3" s="471"/>
      <c r="F3" s="472"/>
      <c r="G3" s="490"/>
      <c r="H3" s="473"/>
      <c r="I3" s="470"/>
      <c r="J3" s="470"/>
      <c r="K3" s="470"/>
      <c r="L3" s="473"/>
      <c r="M3" s="470"/>
      <c r="N3" s="473"/>
      <c r="O3" s="470"/>
      <c r="P3" s="382"/>
      <c r="Q3" s="381"/>
      <c r="R3" s="382"/>
      <c r="S3" s="381"/>
      <c r="T3" s="382"/>
      <c r="U3" s="382"/>
      <c r="V3" s="382"/>
      <c r="W3" s="427" t="s">
        <v>220</v>
      </c>
      <c r="X3" s="428"/>
      <c r="Y3" s="429"/>
      <c r="Z3" s="429"/>
      <c r="AA3" s="1"/>
    </row>
    <row r="4" spans="1:28" ht="25.5" customHeight="1">
      <c r="A4" s="847" t="s">
        <v>6</v>
      </c>
      <c r="B4" s="849" t="s">
        <v>98</v>
      </c>
      <c r="C4" s="842" t="s">
        <v>112</v>
      </c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2"/>
      <c r="T4" s="842"/>
      <c r="U4" s="857" t="s">
        <v>133</v>
      </c>
      <c r="V4" s="858"/>
      <c r="W4" s="851" t="s">
        <v>40</v>
      </c>
      <c r="X4" s="852"/>
      <c r="Y4" s="867" t="s">
        <v>145</v>
      </c>
      <c r="Z4" s="865" t="s">
        <v>134</v>
      </c>
      <c r="AA4" s="863"/>
      <c r="AB4" s="864"/>
    </row>
    <row r="5" spans="1:28" ht="30" customHeight="1">
      <c r="A5" s="848"/>
      <c r="B5" s="850"/>
      <c r="C5" s="843" t="s">
        <v>27</v>
      </c>
      <c r="D5" s="843"/>
      <c r="E5" s="844" t="s">
        <v>28</v>
      </c>
      <c r="F5" s="844"/>
      <c r="G5" s="844" t="s">
        <v>29</v>
      </c>
      <c r="H5" s="844"/>
      <c r="I5" s="862" t="s">
        <v>144</v>
      </c>
      <c r="J5" s="862"/>
      <c r="K5" s="843" t="s">
        <v>30</v>
      </c>
      <c r="L5" s="843"/>
      <c r="M5" s="843" t="s">
        <v>31</v>
      </c>
      <c r="N5" s="843"/>
      <c r="O5" s="843" t="s">
        <v>132</v>
      </c>
      <c r="P5" s="843"/>
      <c r="Q5" s="843" t="s">
        <v>32</v>
      </c>
      <c r="R5" s="843"/>
      <c r="S5" s="843" t="s">
        <v>33</v>
      </c>
      <c r="T5" s="843"/>
      <c r="U5" s="859"/>
      <c r="V5" s="860"/>
      <c r="W5" s="853"/>
      <c r="X5" s="854"/>
      <c r="Y5" s="868"/>
      <c r="Z5" s="866"/>
      <c r="AA5" s="863"/>
      <c r="AB5" s="864"/>
    </row>
    <row r="6" spans="1:28" ht="15">
      <c r="A6" s="848"/>
      <c r="B6" s="850"/>
      <c r="C6" s="843"/>
      <c r="D6" s="843"/>
      <c r="E6" s="844"/>
      <c r="F6" s="844"/>
      <c r="G6" s="844"/>
      <c r="H6" s="844"/>
      <c r="I6" s="862"/>
      <c r="J6" s="862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38" t="s">
        <v>35</v>
      </c>
      <c r="V6" s="839"/>
      <c r="W6" s="853"/>
      <c r="X6" s="854"/>
      <c r="Y6" s="868"/>
      <c r="Z6" s="866"/>
      <c r="AA6" s="863"/>
      <c r="AB6" s="864"/>
    </row>
    <row r="7" spans="1:28" ht="15">
      <c r="A7" s="848"/>
      <c r="B7" s="850"/>
      <c r="C7" s="846" t="s">
        <v>34</v>
      </c>
      <c r="D7" s="846"/>
      <c r="E7" s="846" t="s">
        <v>34</v>
      </c>
      <c r="F7" s="846"/>
      <c r="G7" s="845" t="s">
        <v>34</v>
      </c>
      <c r="H7" s="845"/>
      <c r="I7" s="845" t="s">
        <v>34</v>
      </c>
      <c r="J7" s="845"/>
      <c r="K7" s="861" t="s">
        <v>34</v>
      </c>
      <c r="L7" s="861"/>
      <c r="M7" s="861" t="s">
        <v>34</v>
      </c>
      <c r="N7" s="861"/>
      <c r="O7" s="861" t="s">
        <v>34</v>
      </c>
      <c r="P7" s="861"/>
      <c r="Q7" s="861" t="s">
        <v>34</v>
      </c>
      <c r="R7" s="861"/>
      <c r="S7" s="861" t="s">
        <v>34</v>
      </c>
      <c r="T7" s="861"/>
      <c r="U7" s="641" t="s">
        <v>36</v>
      </c>
      <c r="V7" s="642" t="s">
        <v>37</v>
      </c>
      <c r="W7" s="853"/>
      <c r="X7" s="854"/>
      <c r="Y7" s="868"/>
      <c r="Z7" s="866"/>
      <c r="AA7" s="863"/>
      <c r="AB7" s="864"/>
    </row>
    <row r="8" spans="1:28" ht="15">
      <c r="A8" s="848"/>
      <c r="B8" s="850"/>
      <c r="C8" s="846"/>
      <c r="D8" s="846"/>
      <c r="E8" s="846"/>
      <c r="F8" s="846"/>
      <c r="G8" s="845"/>
      <c r="H8" s="845"/>
      <c r="I8" s="845"/>
      <c r="J8" s="845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643"/>
      <c r="V8" s="644"/>
      <c r="W8" s="855"/>
      <c r="X8" s="856"/>
      <c r="Y8" s="868"/>
      <c r="Z8" s="866"/>
      <c r="AA8" s="863"/>
      <c r="AB8" s="864"/>
    </row>
    <row r="9" spans="1:28" ht="15.75" thickBot="1">
      <c r="A9" s="848"/>
      <c r="B9" s="850"/>
      <c r="C9" s="645" t="s">
        <v>142</v>
      </c>
      <c r="D9" s="646" t="s">
        <v>4</v>
      </c>
      <c r="E9" s="645" t="s">
        <v>142</v>
      </c>
      <c r="F9" s="646" t="s">
        <v>4</v>
      </c>
      <c r="G9" s="645" t="s">
        <v>142</v>
      </c>
      <c r="H9" s="646" t="s">
        <v>4</v>
      </c>
      <c r="I9" s="645" t="s">
        <v>142</v>
      </c>
      <c r="J9" s="646" t="s">
        <v>4</v>
      </c>
      <c r="K9" s="645" t="s">
        <v>142</v>
      </c>
      <c r="L9" s="647" t="s">
        <v>4</v>
      </c>
      <c r="M9" s="648" t="s">
        <v>142</v>
      </c>
      <c r="N9" s="647" t="s">
        <v>4</v>
      </c>
      <c r="O9" s="648" t="s">
        <v>142</v>
      </c>
      <c r="P9" s="647" t="s">
        <v>4</v>
      </c>
      <c r="Q9" s="648" t="s">
        <v>142</v>
      </c>
      <c r="R9" s="647" t="s">
        <v>4</v>
      </c>
      <c r="S9" s="648" t="s">
        <v>142</v>
      </c>
      <c r="T9" s="647" t="s">
        <v>4</v>
      </c>
      <c r="U9" s="647" t="s">
        <v>4</v>
      </c>
      <c r="V9" s="649" t="s">
        <v>4</v>
      </c>
      <c r="W9" s="650" t="s">
        <v>142</v>
      </c>
      <c r="X9" s="647" t="s">
        <v>4</v>
      </c>
      <c r="Y9" s="651" t="s">
        <v>4</v>
      </c>
      <c r="Z9" s="652" t="s">
        <v>4</v>
      </c>
      <c r="AA9" s="863"/>
      <c r="AB9" s="864"/>
    </row>
    <row r="10" spans="1:28" ht="21" customHeight="1">
      <c r="A10" s="423" t="s">
        <v>7</v>
      </c>
      <c r="B10" s="424" t="s">
        <v>231</v>
      </c>
      <c r="C10" s="425">
        <v>2</v>
      </c>
      <c r="D10" s="570">
        <v>34.31</v>
      </c>
      <c r="E10" s="425"/>
      <c r="F10" s="570"/>
      <c r="G10" s="425"/>
      <c r="H10" s="570"/>
      <c r="I10" s="425"/>
      <c r="J10" s="570"/>
      <c r="K10" s="425">
        <v>1</v>
      </c>
      <c r="L10" s="573">
        <v>204.76</v>
      </c>
      <c r="M10" s="426"/>
      <c r="N10" s="573"/>
      <c r="O10" s="426"/>
      <c r="P10" s="573"/>
      <c r="Q10" s="426"/>
      <c r="R10" s="573"/>
      <c r="S10" s="426">
        <v>1</v>
      </c>
      <c r="T10" s="573">
        <v>52.45</v>
      </c>
      <c r="U10" s="573">
        <v>254.24</v>
      </c>
      <c r="V10" s="575">
        <v>37.28</v>
      </c>
      <c r="W10" s="431">
        <f>SUM(C10,E10,G10,I10,K10,M10,O10,Q10,S10)</f>
        <v>4</v>
      </c>
      <c r="X10" s="573">
        <f>SUM(D10,F10,H10,J10,L10,N10,P10,R10,T10)</f>
        <v>291.52</v>
      </c>
      <c r="Y10" s="581">
        <v>290.23</v>
      </c>
      <c r="Z10" s="582">
        <v>0.67</v>
      </c>
      <c r="AA10" s="2"/>
    </row>
    <row r="11" spans="1:28" ht="21" customHeight="1">
      <c r="A11" s="388" t="s">
        <v>8</v>
      </c>
      <c r="B11" s="383"/>
      <c r="C11" s="384"/>
      <c r="D11" s="385"/>
      <c r="E11" s="384"/>
      <c r="F11" s="385"/>
      <c r="G11" s="384"/>
      <c r="H11" s="385"/>
      <c r="I11" s="384"/>
      <c r="J11" s="385"/>
      <c r="K11" s="386"/>
      <c r="L11" s="387"/>
      <c r="M11" s="386"/>
      <c r="N11" s="387"/>
      <c r="O11" s="386"/>
      <c r="P11" s="387"/>
      <c r="Q11" s="384"/>
      <c r="R11" s="385"/>
      <c r="S11" s="384"/>
      <c r="T11" s="385"/>
      <c r="U11" s="574"/>
      <c r="V11" s="576"/>
      <c r="W11" s="432">
        <f t="shared" ref="W11:W26" si="0">SUM(C11,E11,G11,I11,K11,M11,O11,Q11,S11)</f>
        <v>0</v>
      </c>
      <c r="X11" s="385">
        <f t="shared" ref="X11:X26" si="1">SUM(D11,F11,H11,J11,L11,N11,P11,R11,T11)</f>
        <v>0</v>
      </c>
      <c r="Y11" s="583"/>
      <c r="Z11" s="584"/>
      <c r="AA11" s="2"/>
    </row>
    <row r="12" spans="1:28" ht="21" customHeight="1">
      <c r="A12" s="388" t="s">
        <v>9</v>
      </c>
      <c r="B12" s="383"/>
      <c r="C12" s="384"/>
      <c r="D12" s="385"/>
      <c r="E12" s="384"/>
      <c r="F12" s="385"/>
      <c r="G12" s="384"/>
      <c r="H12" s="385"/>
      <c r="I12" s="384"/>
      <c r="J12" s="385"/>
      <c r="K12" s="384"/>
      <c r="L12" s="385"/>
      <c r="M12" s="384"/>
      <c r="N12" s="385"/>
      <c r="O12" s="384"/>
      <c r="P12" s="385"/>
      <c r="Q12" s="384"/>
      <c r="R12" s="385"/>
      <c r="S12" s="384"/>
      <c r="T12" s="385"/>
      <c r="U12" s="385"/>
      <c r="V12" s="577"/>
      <c r="W12" s="432">
        <f t="shared" si="0"/>
        <v>0</v>
      </c>
      <c r="X12" s="385">
        <f t="shared" si="1"/>
        <v>0</v>
      </c>
      <c r="Y12" s="583"/>
      <c r="Z12" s="584"/>
      <c r="AA12" s="2"/>
    </row>
    <row r="13" spans="1:28" ht="21" customHeight="1">
      <c r="A13" s="388" t="s">
        <v>10</v>
      </c>
      <c r="B13" s="383"/>
      <c r="C13" s="384"/>
      <c r="D13" s="385"/>
      <c r="E13" s="384"/>
      <c r="F13" s="385"/>
      <c r="G13" s="384"/>
      <c r="H13" s="385"/>
      <c r="I13" s="384"/>
      <c r="J13" s="385"/>
      <c r="K13" s="384"/>
      <c r="L13" s="385"/>
      <c r="M13" s="384"/>
      <c r="N13" s="385"/>
      <c r="O13" s="384"/>
      <c r="P13" s="385"/>
      <c r="Q13" s="384"/>
      <c r="R13" s="385"/>
      <c r="S13" s="384"/>
      <c r="T13" s="385"/>
      <c r="U13" s="385"/>
      <c r="V13" s="577"/>
      <c r="W13" s="432">
        <f t="shared" si="0"/>
        <v>0</v>
      </c>
      <c r="X13" s="385">
        <f t="shared" si="1"/>
        <v>0</v>
      </c>
      <c r="Y13" s="583"/>
      <c r="Z13" s="584"/>
      <c r="AA13" s="2"/>
    </row>
    <row r="14" spans="1:28" ht="21" customHeight="1">
      <c r="A14" s="388" t="s">
        <v>11</v>
      </c>
      <c r="B14" s="383"/>
      <c r="C14" s="384"/>
      <c r="D14" s="385"/>
      <c r="E14" s="384"/>
      <c r="F14" s="385"/>
      <c r="G14" s="384"/>
      <c r="H14" s="385"/>
      <c r="I14" s="384"/>
      <c r="J14" s="385"/>
      <c r="K14" s="384"/>
      <c r="L14" s="385"/>
      <c r="M14" s="384"/>
      <c r="N14" s="385"/>
      <c r="O14" s="384"/>
      <c r="P14" s="385"/>
      <c r="Q14" s="384"/>
      <c r="R14" s="385"/>
      <c r="S14" s="384"/>
      <c r="T14" s="385"/>
      <c r="U14" s="385"/>
      <c r="V14" s="577"/>
      <c r="W14" s="432">
        <f t="shared" si="0"/>
        <v>0</v>
      </c>
      <c r="X14" s="385">
        <f t="shared" si="1"/>
        <v>0</v>
      </c>
      <c r="Y14" s="583"/>
      <c r="Z14" s="584"/>
      <c r="AA14" s="2"/>
    </row>
    <row r="15" spans="1:28" ht="21" customHeight="1">
      <c r="A15" s="388" t="s">
        <v>12</v>
      </c>
      <c r="B15" s="383"/>
      <c r="C15" s="384"/>
      <c r="D15" s="385"/>
      <c r="E15" s="384"/>
      <c r="F15" s="385"/>
      <c r="G15" s="384"/>
      <c r="H15" s="385"/>
      <c r="I15" s="384"/>
      <c r="J15" s="385"/>
      <c r="K15" s="386"/>
      <c r="L15" s="387"/>
      <c r="M15" s="386"/>
      <c r="N15" s="387"/>
      <c r="O15" s="386"/>
      <c r="P15" s="387"/>
      <c r="Q15" s="384"/>
      <c r="R15" s="385"/>
      <c r="S15" s="384"/>
      <c r="T15" s="385"/>
      <c r="U15" s="574"/>
      <c r="V15" s="576"/>
      <c r="W15" s="432">
        <f t="shared" si="0"/>
        <v>0</v>
      </c>
      <c r="X15" s="385">
        <f t="shared" si="1"/>
        <v>0</v>
      </c>
      <c r="Y15" s="583"/>
      <c r="Z15" s="584"/>
      <c r="AA15" s="2"/>
    </row>
    <row r="16" spans="1:28" ht="21" customHeight="1">
      <c r="A16" s="388" t="s">
        <v>13</v>
      </c>
      <c r="B16" s="383"/>
      <c r="C16" s="384"/>
      <c r="D16" s="385"/>
      <c r="E16" s="384"/>
      <c r="F16" s="385"/>
      <c r="G16" s="384"/>
      <c r="H16" s="385"/>
      <c r="I16" s="384"/>
      <c r="J16" s="385"/>
      <c r="K16" s="384"/>
      <c r="L16" s="385"/>
      <c r="M16" s="384"/>
      <c r="N16" s="385"/>
      <c r="O16" s="384"/>
      <c r="P16" s="385"/>
      <c r="Q16" s="384"/>
      <c r="R16" s="385"/>
      <c r="S16" s="384"/>
      <c r="T16" s="385"/>
      <c r="U16" s="385"/>
      <c r="V16" s="577"/>
      <c r="W16" s="432">
        <f t="shared" si="0"/>
        <v>0</v>
      </c>
      <c r="X16" s="385">
        <f t="shared" si="1"/>
        <v>0</v>
      </c>
      <c r="Y16" s="583"/>
      <c r="Z16" s="584"/>
      <c r="AA16" s="2"/>
    </row>
    <row r="17" spans="1:27" ht="21" customHeight="1">
      <c r="A17" s="388" t="s">
        <v>14</v>
      </c>
      <c r="B17" s="383"/>
      <c r="C17" s="384"/>
      <c r="D17" s="385"/>
      <c r="E17" s="384"/>
      <c r="F17" s="385"/>
      <c r="G17" s="384"/>
      <c r="H17" s="385"/>
      <c r="I17" s="384"/>
      <c r="J17" s="385"/>
      <c r="K17" s="384"/>
      <c r="L17" s="385"/>
      <c r="M17" s="384"/>
      <c r="N17" s="385"/>
      <c r="O17" s="384"/>
      <c r="P17" s="385"/>
      <c r="Q17" s="384"/>
      <c r="R17" s="385"/>
      <c r="S17" s="384"/>
      <c r="T17" s="385"/>
      <c r="U17" s="385"/>
      <c r="V17" s="577"/>
      <c r="W17" s="432">
        <f t="shared" si="0"/>
        <v>0</v>
      </c>
      <c r="X17" s="385">
        <f t="shared" si="1"/>
        <v>0</v>
      </c>
      <c r="Y17" s="583"/>
      <c r="Z17" s="584"/>
      <c r="AA17" s="2"/>
    </row>
    <row r="18" spans="1:27" ht="21" customHeight="1">
      <c r="A18" s="388" t="s">
        <v>15</v>
      </c>
      <c r="B18" s="383"/>
      <c r="C18" s="384"/>
      <c r="D18" s="385"/>
      <c r="E18" s="384"/>
      <c r="F18" s="385"/>
      <c r="G18" s="384"/>
      <c r="H18" s="385"/>
      <c r="I18" s="384"/>
      <c r="J18" s="385"/>
      <c r="K18" s="386"/>
      <c r="L18" s="385"/>
      <c r="M18" s="386"/>
      <c r="N18" s="387"/>
      <c r="O18" s="386"/>
      <c r="P18" s="387"/>
      <c r="Q18" s="384"/>
      <c r="R18" s="385"/>
      <c r="S18" s="384"/>
      <c r="T18" s="385"/>
      <c r="U18" s="574"/>
      <c r="V18" s="576"/>
      <c r="W18" s="432">
        <f t="shared" si="0"/>
        <v>0</v>
      </c>
      <c r="X18" s="385">
        <f t="shared" si="1"/>
        <v>0</v>
      </c>
      <c r="Y18" s="583"/>
      <c r="Z18" s="584"/>
      <c r="AA18" s="2"/>
    </row>
    <row r="19" spans="1:27" ht="21" customHeight="1">
      <c r="A19" s="388" t="s">
        <v>16</v>
      </c>
      <c r="B19" s="383"/>
      <c r="C19" s="384"/>
      <c r="D19" s="385"/>
      <c r="E19" s="384"/>
      <c r="F19" s="385"/>
      <c r="G19" s="384"/>
      <c r="H19" s="385"/>
      <c r="I19" s="384"/>
      <c r="J19" s="385"/>
      <c r="K19" s="384"/>
      <c r="L19" s="385"/>
      <c r="M19" s="384"/>
      <c r="N19" s="385"/>
      <c r="O19" s="384"/>
      <c r="P19" s="385"/>
      <c r="Q19" s="384"/>
      <c r="R19" s="385"/>
      <c r="S19" s="384"/>
      <c r="T19" s="385"/>
      <c r="U19" s="385"/>
      <c r="V19" s="577"/>
      <c r="W19" s="432">
        <f t="shared" si="0"/>
        <v>0</v>
      </c>
      <c r="X19" s="385">
        <f t="shared" si="1"/>
        <v>0</v>
      </c>
      <c r="Y19" s="583"/>
      <c r="Z19" s="584"/>
      <c r="AA19" s="2"/>
    </row>
    <row r="20" spans="1:27" ht="21" customHeight="1">
      <c r="A20" s="388" t="s">
        <v>17</v>
      </c>
      <c r="B20" s="383"/>
      <c r="C20" s="384"/>
      <c r="D20" s="385"/>
      <c r="E20" s="384"/>
      <c r="F20" s="387"/>
      <c r="G20" s="386"/>
      <c r="H20" s="387"/>
      <c r="I20" s="386"/>
      <c r="J20" s="387"/>
      <c r="K20" s="386"/>
      <c r="L20" s="385"/>
      <c r="M20" s="386"/>
      <c r="N20" s="387"/>
      <c r="O20" s="386"/>
      <c r="P20" s="387"/>
      <c r="Q20" s="384"/>
      <c r="R20" s="385"/>
      <c r="S20" s="384"/>
      <c r="T20" s="574"/>
      <c r="U20" s="574"/>
      <c r="V20" s="576"/>
      <c r="W20" s="432">
        <f t="shared" si="0"/>
        <v>0</v>
      </c>
      <c r="X20" s="385">
        <f t="shared" si="1"/>
        <v>0</v>
      </c>
      <c r="Y20" s="583"/>
      <c r="Z20" s="584"/>
      <c r="AA20" s="2"/>
    </row>
    <row r="21" spans="1:27" ht="21" customHeight="1">
      <c r="A21" s="388" t="s">
        <v>18</v>
      </c>
      <c r="B21" s="383"/>
      <c r="C21" s="384"/>
      <c r="D21" s="385"/>
      <c r="E21" s="386"/>
      <c r="F21" s="387"/>
      <c r="G21" s="386"/>
      <c r="H21" s="387"/>
      <c r="I21" s="386"/>
      <c r="J21" s="387"/>
      <c r="K21" s="386"/>
      <c r="L21" s="385"/>
      <c r="M21" s="386"/>
      <c r="N21" s="387"/>
      <c r="O21" s="386"/>
      <c r="P21" s="387"/>
      <c r="Q21" s="384"/>
      <c r="R21" s="385"/>
      <c r="S21" s="384"/>
      <c r="T21" s="385"/>
      <c r="U21" s="574"/>
      <c r="V21" s="576"/>
      <c r="W21" s="432">
        <f t="shared" si="0"/>
        <v>0</v>
      </c>
      <c r="X21" s="385">
        <f t="shared" si="1"/>
        <v>0</v>
      </c>
      <c r="Y21" s="583"/>
      <c r="Z21" s="584"/>
      <c r="AA21" s="2"/>
    </row>
    <row r="22" spans="1:27" ht="21" customHeight="1">
      <c r="A22" s="388" t="s">
        <v>19</v>
      </c>
      <c r="B22" s="383"/>
      <c r="C22" s="384"/>
      <c r="D22" s="385"/>
      <c r="E22" s="384"/>
      <c r="F22" s="385"/>
      <c r="G22" s="386"/>
      <c r="H22" s="387"/>
      <c r="I22" s="386"/>
      <c r="J22" s="387"/>
      <c r="K22" s="386"/>
      <c r="L22" s="385"/>
      <c r="M22" s="386"/>
      <c r="N22" s="387"/>
      <c r="O22" s="386"/>
      <c r="P22" s="387"/>
      <c r="Q22" s="386"/>
      <c r="R22" s="387"/>
      <c r="S22" s="386"/>
      <c r="T22" s="387"/>
      <c r="U22" s="387"/>
      <c r="V22" s="430"/>
      <c r="W22" s="432">
        <f t="shared" si="0"/>
        <v>0</v>
      </c>
      <c r="X22" s="385">
        <f t="shared" si="1"/>
        <v>0</v>
      </c>
      <c r="Y22" s="583"/>
      <c r="Z22" s="584"/>
      <c r="AA22" s="2"/>
    </row>
    <row r="23" spans="1:27" ht="21" customHeight="1">
      <c r="A23" s="388" t="s">
        <v>20</v>
      </c>
      <c r="B23" s="383"/>
      <c r="C23" s="384"/>
      <c r="D23" s="385"/>
      <c r="E23" s="386"/>
      <c r="F23" s="387"/>
      <c r="G23" s="386"/>
      <c r="H23" s="387"/>
      <c r="I23" s="386"/>
      <c r="J23" s="387"/>
      <c r="K23" s="386"/>
      <c r="L23" s="385"/>
      <c r="M23" s="386"/>
      <c r="N23" s="387"/>
      <c r="O23" s="386"/>
      <c r="P23" s="387"/>
      <c r="Q23" s="384"/>
      <c r="R23" s="385"/>
      <c r="S23" s="384"/>
      <c r="T23" s="385"/>
      <c r="U23" s="574"/>
      <c r="V23" s="576"/>
      <c r="W23" s="432">
        <f t="shared" si="0"/>
        <v>0</v>
      </c>
      <c r="X23" s="385">
        <f t="shared" si="1"/>
        <v>0</v>
      </c>
      <c r="Y23" s="583"/>
      <c r="Z23" s="584"/>
      <c r="AA23" s="2"/>
    </row>
    <row r="24" spans="1:27" ht="21" customHeight="1">
      <c r="A24" s="388" t="s">
        <v>21</v>
      </c>
      <c r="B24" s="383"/>
      <c r="C24" s="384"/>
      <c r="D24" s="385"/>
      <c r="E24" s="386"/>
      <c r="F24" s="387"/>
      <c r="G24" s="386"/>
      <c r="H24" s="387"/>
      <c r="I24" s="386"/>
      <c r="J24" s="387"/>
      <c r="K24" s="386"/>
      <c r="L24" s="385"/>
      <c r="M24" s="386"/>
      <c r="N24" s="387"/>
      <c r="O24" s="386"/>
      <c r="P24" s="387"/>
      <c r="Q24" s="384"/>
      <c r="R24" s="385"/>
      <c r="S24" s="384"/>
      <c r="T24" s="385"/>
      <c r="U24" s="574"/>
      <c r="V24" s="576"/>
      <c r="W24" s="432">
        <f t="shared" si="0"/>
        <v>0</v>
      </c>
      <c r="X24" s="385">
        <f t="shared" si="1"/>
        <v>0</v>
      </c>
      <c r="Y24" s="583"/>
      <c r="Z24" s="584"/>
      <c r="AA24" s="2"/>
    </row>
    <row r="25" spans="1:27" ht="21" customHeight="1">
      <c r="A25" s="388" t="s">
        <v>22</v>
      </c>
      <c r="B25" s="383"/>
      <c r="C25" s="384"/>
      <c r="D25" s="385"/>
      <c r="E25" s="386"/>
      <c r="F25" s="387"/>
      <c r="G25" s="386"/>
      <c r="H25" s="387"/>
      <c r="I25" s="386"/>
      <c r="J25" s="387"/>
      <c r="K25" s="386"/>
      <c r="L25" s="385"/>
      <c r="M25" s="386"/>
      <c r="N25" s="387"/>
      <c r="O25" s="386"/>
      <c r="P25" s="387"/>
      <c r="Q25" s="384"/>
      <c r="R25" s="385"/>
      <c r="S25" s="384"/>
      <c r="T25" s="385"/>
      <c r="U25" s="574"/>
      <c r="V25" s="576"/>
      <c r="W25" s="432">
        <f t="shared" si="0"/>
        <v>0</v>
      </c>
      <c r="X25" s="385">
        <f>SUM(D25,F25,H25,J25,L25,N25,P25,R25,T25)</f>
        <v>0</v>
      </c>
      <c r="Y25" s="583"/>
      <c r="Z25" s="584"/>
      <c r="AA25" s="2"/>
    </row>
    <row r="26" spans="1:27" ht="21" customHeight="1" thickBot="1">
      <c r="A26" s="388" t="s">
        <v>23</v>
      </c>
      <c r="B26" s="435"/>
      <c r="C26" s="436"/>
      <c r="D26" s="571"/>
      <c r="E26" s="437"/>
      <c r="F26" s="438"/>
      <c r="G26" s="437"/>
      <c r="H26" s="438"/>
      <c r="I26" s="437"/>
      <c r="J26" s="438"/>
      <c r="K26" s="437"/>
      <c r="L26" s="571"/>
      <c r="M26" s="437"/>
      <c r="N26" s="438"/>
      <c r="O26" s="437"/>
      <c r="P26" s="438"/>
      <c r="Q26" s="436"/>
      <c r="R26" s="571"/>
      <c r="S26" s="436"/>
      <c r="T26" s="571"/>
      <c r="U26" s="578"/>
      <c r="V26" s="579"/>
      <c r="W26" s="439">
        <f t="shared" si="0"/>
        <v>0</v>
      </c>
      <c r="X26" s="571">
        <f t="shared" si="1"/>
        <v>0</v>
      </c>
      <c r="Y26" s="585"/>
      <c r="Z26" s="586"/>
      <c r="AA26" s="2"/>
    </row>
    <row r="27" spans="1:27" ht="21" customHeight="1" thickTop="1" thickBot="1">
      <c r="A27" s="840" t="s">
        <v>69</v>
      </c>
      <c r="B27" s="841"/>
      <c r="C27" s="433">
        <f>SUM(C10:C26)</f>
        <v>2</v>
      </c>
      <c r="D27" s="572">
        <f t="shared" ref="D27:V27" si="2">SUM(D10:D26)</f>
        <v>34.31</v>
      </c>
      <c r="E27" s="433">
        <f t="shared" si="2"/>
        <v>0</v>
      </c>
      <c r="F27" s="572">
        <f t="shared" si="2"/>
        <v>0</v>
      </c>
      <c r="G27" s="433">
        <f t="shared" si="2"/>
        <v>0</v>
      </c>
      <c r="H27" s="572">
        <f t="shared" ref="H27" si="3">SUM(H10:H26)</f>
        <v>0</v>
      </c>
      <c r="I27" s="433">
        <f t="shared" si="2"/>
        <v>0</v>
      </c>
      <c r="J27" s="572">
        <f t="shared" si="2"/>
        <v>0</v>
      </c>
      <c r="K27" s="433">
        <f t="shared" si="2"/>
        <v>1</v>
      </c>
      <c r="L27" s="572">
        <f t="shared" si="2"/>
        <v>204.76</v>
      </c>
      <c r="M27" s="433">
        <f t="shared" si="2"/>
        <v>0</v>
      </c>
      <c r="N27" s="572">
        <f t="shared" si="2"/>
        <v>0</v>
      </c>
      <c r="O27" s="433">
        <f t="shared" si="2"/>
        <v>0</v>
      </c>
      <c r="P27" s="572">
        <f t="shared" si="2"/>
        <v>0</v>
      </c>
      <c r="Q27" s="433">
        <f t="shared" si="2"/>
        <v>0</v>
      </c>
      <c r="R27" s="572">
        <f t="shared" si="2"/>
        <v>0</v>
      </c>
      <c r="S27" s="433">
        <f t="shared" si="2"/>
        <v>1</v>
      </c>
      <c r="T27" s="572">
        <f t="shared" si="2"/>
        <v>52.45</v>
      </c>
      <c r="U27" s="572">
        <f t="shared" si="2"/>
        <v>254.24</v>
      </c>
      <c r="V27" s="580">
        <f t="shared" si="2"/>
        <v>37.28</v>
      </c>
      <c r="W27" s="434">
        <f>SUM(C27,E27,G27,I27,K27,M27,O27,Q27,S27)</f>
        <v>4</v>
      </c>
      <c r="X27" s="572">
        <f>SUM(D27,F27,H27,J27,L27,N27,P27,R27,T27)</f>
        <v>291.52</v>
      </c>
      <c r="Y27" s="587">
        <f>SUM(Y10:Y26)</f>
        <v>290.23</v>
      </c>
      <c r="Z27" s="580">
        <f>SUM(Z10:Z26)</f>
        <v>0.67</v>
      </c>
      <c r="AA27" s="2"/>
    </row>
    <row r="28" spans="1:27" ht="14.25">
      <c r="A28" s="1"/>
      <c r="B28" s="1"/>
      <c r="C28" s="1"/>
      <c r="D28" s="70"/>
      <c r="E28" s="1"/>
      <c r="F28" s="70"/>
      <c r="G28" s="1"/>
      <c r="H28" s="1"/>
      <c r="I28" s="1"/>
      <c r="J28" s="1"/>
      <c r="K28" s="1"/>
      <c r="L28" s="70"/>
      <c r="M28" s="1"/>
      <c r="N28" s="70"/>
      <c r="O28" s="1"/>
      <c r="P28" s="70"/>
      <c r="Q28" s="3"/>
      <c r="R28" s="72"/>
      <c r="S28" s="3"/>
      <c r="T28" s="72"/>
      <c r="U28" s="72"/>
      <c r="V28" s="72"/>
      <c r="W28" s="3"/>
      <c r="X28" s="73"/>
      <c r="Y28" s="1"/>
      <c r="Z28" s="1"/>
      <c r="AA28" s="1"/>
    </row>
    <row r="31" spans="1:27">
      <c r="H31"/>
    </row>
    <row r="32" spans="1:27" s="569" customFormat="1">
      <c r="A32" s="566"/>
      <c r="B32" s="566" t="s">
        <v>178</v>
      </c>
      <c r="C32" s="566"/>
      <c r="D32" s="567"/>
      <c r="E32" s="566"/>
      <c r="F32" s="567"/>
      <c r="G32" s="566"/>
      <c r="H32" s="566"/>
      <c r="I32" s="566"/>
      <c r="J32" s="566"/>
      <c r="K32" s="566"/>
      <c r="L32" s="567"/>
      <c r="M32" s="566"/>
      <c r="N32" s="567"/>
      <c r="O32" s="566"/>
      <c r="P32" s="567"/>
      <c r="Q32" s="566"/>
      <c r="R32" s="567"/>
      <c r="S32" s="566"/>
      <c r="T32" s="567"/>
      <c r="U32" s="567"/>
      <c r="V32" s="567"/>
      <c r="W32" s="566"/>
      <c r="X32" s="568"/>
      <c r="Y32" s="566"/>
      <c r="Z32" s="566"/>
      <c r="AA32" s="566"/>
    </row>
    <row r="33" spans="2:10">
      <c r="B33" s="569" t="s">
        <v>177</v>
      </c>
      <c r="H33"/>
    </row>
    <row r="34" spans="2:10">
      <c r="C34" s="172"/>
      <c r="D34" s="151"/>
      <c r="H34"/>
      <c r="I34" s="173"/>
      <c r="J34" s="151"/>
    </row>
    <row r="35" spans="2:10">
      <c r="C35" s="172"/>
      <c r="D35" s="151"/>
      <c r="H35"/>
      <c r="I35" s="173"/>
      <c r="J35" s="151"/>
    </row>
    <row r="36" spans="2:10">
      <c r="C36" s="172"/>
      <c r="D36" s="151"/>
      <c r="H36"/>
      <c r="I36" s="151"/>
      <c r="J36" s="151"/>
    </row>
    <row r="37" spans="2:10">
      <c r="C37" s="172"/>
      <c r="D37" s="151"/>
      <c r="H37"/>
      <c r="I37" s="173"/>
      <c r="J37" s="151"/>
    </row>
    <row r="38" spans="2:10">
      <c r="C38" s="172"/>
      <c r="D38" s="151"/>
      <c r="H38"/>
      <c r="I38" s="173"/>
      <c r="J38" s="151"/>
    </row>
    <row r="39" spans="2:10">
      <c r="D39" s="151"/>
      <c r="H39"/>
      <c r="I39" s="151"/>
      <c r="J39" s="151"/>
    </row>
    <row r="40" spans="2:10">
      <c r="C40" s="172"/>
      <c r="D40" s="151"/>
      <c r="H40"/>
      <c r="I40" s="174"/>
      <c r="J40" s="151"/>
    </row>
    <row r="41" spans="2:10">
      <c r="F41" s="172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1"/>
    </row>
    <row r="60" spans="7:8">
      <c r="H60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P25"/>
  <sheetViews>
    <sheetView zoomScaleNormal="100" workbookViewId="0">
      <selection activeCell="D6" sqref="D6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448" t="s">
        <v>38</v>
      </c>
      <c r="B1" s="448"/>
      <c r="C1" s="449"/>
      <c r="D1" s="449"/>
      <c r="E1" s="496"/>
      <c r="F1" s="496"/>
      <c r="G1" s="496"/>
      <c r="H1" s="496"/>
      <c r="I1" s="600"/>
      <c r="J1" s="4"/>
    </row>
    <row r="2" spans="1:16" ht="15.75">
      <c r="A2" s="474" t="s">
        <v>39</v>
      </c>
      <c r="B2" s="474"/>
      <c r="C2" s="475"/>
      <c r="D2" s="475"/>
      <c r="E2" s="494"/>
      <c r="F2" s="495"/>
      <c r="G2" s="495"/>
      <c r="H2" s="495"/>
      <c r="I2" s="600"/>
      <c r="J2" s="4"/>
    </row>
    <row r="3" spans="1:16" ht="17.25" customHeight="1">
      <c r="A3" s="476"/>
      <c r="B3" s="476"/>
      <c r="C3" s="493"/>
      <c r="D3" s="493"/>
      <c r="E3" s="493"/>
      <c r="F3" s="493"/>
      <c r="G3" s="493"/>
      <c r="H3" s="493"/>
      <c r="I3" s="302"/>
      <c r="J3" s="306"/>
      <c r="K3" s="306"/>
    </row>
    <row r="4" spans="1:16" ht="15">
      <c r="A4" s="836" t="s">
        <v>220</v>
      </c>
      <c r="B4" s="836"/>
      <c r="C4" s="836"/>
      <c r="D4" s="836"/>
      <c r="E4" s="836"/>
      <c r="F4" s="836"/>
      <c r="G4" s="836"/>
      <c r="H4" s="836"/>
      <c r="I4" s="599"/>
      <c r="J4" s="599"/>
      <c r="K4" s="599"/>
      <c r="L4" s="599"/>
      <c r="M4" s="599"/>
      <c r="N4" s="599"/>
      <c r="O4" s="599"/>
      <c r="P4" s="599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653" t="s">
        <v>6</v>
      </c>
      <c r="B6" s="654" t="s">
        <v>98</v>
      </c>
      <c r="C6" s="795" t="s">
        <v>228</v>
      </c>
      <c r="D6" s="795" t="s">
        <v>230</v>
      </c>
      <c r="E6" s="655" t="s">
        <v>2</v>
      </c>
      <c r="F6" s="655" t="s">
        <v>2</v>
      </c>
      <c r="G6" s="655" t="s">
        <v>106</v>
      </c>
      <c r="H6" s="656" t="s">
        <v>131</v>
      </c>
      <c r="I6" s="302"/>
      <c r="J6" s="4"/>
    </row>
    <row r="7" spans="1:16" ht="15" customHeight="1" thickBot="1">
      <c r="A7" s="657"/>
      <c r="B7" s="657"/>
      <c r="C7" s="658"/>
      <c r="D7" s="796" t="s">
        <v>42</v>
      </c>
      <c r="E7" s="659" t="s">
        <v>229</v>
      </c>
      <c r="F7" s="658" t="s">
        <v>3</v>
      </c>
      <c r="G7" s="660" t="s">
        <v>229</v>
      </c>
      <c r="H7" s="659" t="s">
        <v>229</v>
      </c>
      <c r="I7" s="4"/>
    </row>
    <row r="8" spans="1:16" ht="14.25">
      <c r="A8" s="374" t="s">
        <v>7</v>
      </c>
      <c r="B8" s="375" t="s">
        <v>231</v>
      </c>
      <c r="C8" s="588" t="s">
        <v>232</v>
      </c>
      <c r="D8" s="588">
        <v>8.35</v>
      </c>
      <c r="E8" s="588" t="s">
        <v>233</v>
      </c>
      <c r="F8" s="588"/>
      <c r="G8" s="589"/>
      <c r="H8" s="590"/>
      <c r="I8" s="86"/>
    </row>
    <row r="9" spans="1:16" ht="14.25">
      <c r="A9" s="376" t="s">
        <v>8</v>
      </c>
      <c r="B9" s="377" t="s">
        <v>231</v>
      </c>
      <c r="C9" s="591" t="s">
        <v>234</v>
      </c>
      <c r="D9" s="591">
        <v>25.96</v>
      </c>
      <c r="E9" s="591" t="s">
        <v>235</v>
      </c>
      <c r="F9" s="591"/>
      <c r="G9" s="592"/>
      <c r="H9" s="593"/>
      <c r="I9" s="86"/>
    </row>
    <row r="10" spans="1:16" ht="14.25">
      <c r="A10" s="376" t="s">
        <v>9</v>
      </c>
      <c r="B10" s="377" t="s">
        <v>231</v>
      </c>
      <c r="C10" s="591" t="s">
        <v>236</v>
      </c>
      <c r="D10" s="591">
        <v>204.76</v>
      </c>
      <c r="E10" s="591" t="s">
        <v>235</v>
      </c>
      <c r="F10" s="591"/>
      <c r="G10" s="592"/>
      <c r="H10" s="593"/>
      <c r="I10" s="86"/>
    </row>
    <row r="11" spans="1:16" ht="14.25">
      <c r="A11" s="376" t="s">
        <v>10</v>
      </c>
      <c r="B11" s="377" t="s">
        <v>231</v>
      </c>
      <c r="C11" s="591" t="s">
        <v>237</v>
      </c>
      <c r="D11" s="591">
        <v>52.45</v>
      </c>
      <c r="E11" s="591" t="s">
        <v>235</v>
      </c>
      <c r="F11" s="591"/>
      <c r="G11" s="592"/>
      <c r="H11" s="593"/>
      <c r="I11" s="86"/>
    </row>
    <row r="12" spans="1:16" ht="14.25">
      <c r="A12" s="376" t="s">
        <v>11</v>
      </c>
      <c r="B12" s="377"/>
      <c r="C12" s="591"/>
      <c r="D12" s="591"/>
      <c r="E12" s="591"/>
      <c r="F12" s="591"/>
      <c r="G12" s="592"/>
      <c r="H12" s="593"/>
      <c r="I12" s="86"/>
    </row>
    <row r="13" spans="1:16" ht="14.25">
      <c r="A13" s="376" t="s">
        <v>12</v>
      </c>
      <c r="B13" s="377"/>
      <c r="C13" s="591"/>
      <c r="D13" s="591"/>
      <c r="E13" s="591"/>
      <c r="F13" s="591"/>
      <c r="G13" s="592"/>
      <c r="H13" s="593"/>
      <c r="I13" s="86"/>
    </row>
    <row r="14" spans="1:16" ht="14.25">
      <c r="A14" s="376" t="s">
        <v>13</v>
      </c>
      <c r="B14" s="377"/>
      <c r="C14" s="594"/>
      <c r="D14" s="594"/>
      <c r="E14" s="594"/>
      <c r="F14" s="591"/>
      <c r="G14" s="592"/>
      <c r="H14" s="593"/>
      <c r="I14" s="86"/>
    </row>
    <row r="15" spans="1:16" ht="14.25">
      <c r="A15" s="376" t="s">
        <v>14</v>
      </c>
      <c r="B15" s="377"/>
      <c r="C15" s="591"/>
      <c r="D15" s="591"/>
      <c r="E15" s="591"/>
      <c r="F15" s="591"/>
      <c r="G15" s="592"/>
      <c r="H15" s="593"/>
      <c r="I15" s="86"/>
    </row>
    <row r="16" spans="1:16" ht="14.25">
      <c r="A16" s="376" t="s">
        <v>15</v>
      </c>
      <c r="B16" s="377"/>
      <c r="C16" s="595"/>
      <c r="D16" s="595"/>
      <c r="E16" s="595"/>
      <c r="F16" s="591"/>
      <c r="G16" s="592"/>
      <c r="H16" s="593"/>
      <c r="I16" s="86"/>
    </row>
    <row r="17" spans="1:9" ht="14.25">
      <c r="A17" s="376" t="s">
        <v>16</v>
      </c>
      <c r="B17" s="377"/>
      <c r="C17" s="591"/>
      <c r="D17" s="591"/>
      <c r="E17" s="591"/>
      <c r="F17" s="591"/>
      <c r="G17" s="592"/>
      <c r="H17" s="593"/>
      <c r="I17" s="86"/>
    </row>
    <row r="18" spans="1:9" ht="14.25">
      <c r="A18" s="376" t="s">
        <v>17</v>
      </c>
      <c r="B18" s="377"/>
      <c r="C18" s="591"/>
      <c r="D18" s="591"/>
      <c r="E18" s="591"/>
      <c r="F18" s="591"/>
      <c r="G18" s="592"/>
      <c r="H18" s="593"/>
      <c r="I18" s="86"/>
    </row>
    <row r="19" spans="1:9" ht="14.25">
      <c r="A19" s="376" t="s">
        <v>18</v>
      </c>
      <c r="B19" s="377"/>
      <c r="C19" s="591"/>
      <c r="D19" s="591"/>
      <c r="E19" s="591"/>
      <c r="F19" s="591"/>
      <c r="G19" s="592"/>
      <c r="H19" s="593"/>
      <c r="I19" s="86"/>
    </row>
    <row r="20" spans="1:9" ht="14.25">
      <c r="A20" s="376" t="s">
        <v>19</v>
      </c>
      <c r="B20" s="378"/>
      <c r="C20" s="591"/>
      <c r="D20" s="591"/>
      <c r="E20" s="591"/>
      <c r="F20" s="591"/>
      <c r="G20" s="592"/>
      <c r="H20" s="593"/>
      <c r="I20" s="86"/>
    </row>
    <row r="21" spans="1:9" ht="14.25">
      <c r="A21" s="376" t="s">
        <v>20</v>
      </c>
      <c r="B21" s="377"/>
      <c r="C21" s="591"/>
      <c r="D21" s="591"/>
      <c r="E21" s="591"/>
      <c r="F21" s="591"/>
      <c r="G21" s="592"/>
      <c r="H21" s="593"/>
      <c r="I21" s="86"/>
    </row>
    <row r="22" spans="1:9" ht="14.25">
      <c r="A22" s="376" t="s">
        <v>21</v>
      </c>
      <c r="B22" s="377"/>
      <c r="C22" s="591"/>
      <c r="D22" s="591"/>
      <c r="E22" s="591"/>
      <c r="F22" s="591"/>
      <c r="G22" s="592"/>
      <c r="H22" s="593"/>
      <c r="I22" s="86"/>
    </row>
    <row r="23" spans="1:9" ht="14.25">
      <c r="A23" s="376" t="s">
        <v>22</v>
      </c>
      <c r="B23" s="377"/>
      <c r="C23" s="591"/>
      <c r="D23" s="591"/>
      <c r="E23" s="591"/>
      <c r="F23" s="591"/>
      <c r="G23" s="592"/>
      <c r="H23" s="593"/>
      <c r="I23" s="86"/>
    </row>
    <row r="24" spans="1:9" ht="15" thickBot="1">
      <c r="A24" s="379" t="s">
        <v>23</v>
      </c>
      <c r="B24" s="380"/>
      <c r="C24" s="596"/>
      <c r="D24" s="596"/>
      <c r="E24" s="596"/>
      <c r="F24" s="596"/>
      <c r="G24" s="597"/>
      <c r="H24" s="598"/>
      <c r="I24" s="86"/>
    </row>
    <row r="25" spans="1:9" ht="13.5" thickBot="1">
      <c r="A25" s="869" t="s">
        <v>40</v>
      </c>
      <c r="B25" s="870"/>
      <c r="C25" s="614">
        <f>SUM(C8:C24)</f>
        <v>0</v>
      </c>
      <c r="D25" s="614">
        <f>D8+D9+D10+D11+D12+D13+D14+D15+D16+D17+D18+D19+D20+D21+D22+D23+D24</f>
        <v>291.52</v>
      </c>
      <c r="E25" s="615">
        <f t="shared" ref="E25:H25" si="0">SUM(E8:E24)</f>
        <v>0</v>
      </c>
      <c r="F25" s="616">
        <f t="shared" si="0"/>
        <v>0</v>
      </c>
      <c r="G25" s="617">
        <f t="shared" si="0"/>
        <v>0</v>
      </c>
      <c r="H25" s="618">
        <f t="shared" si="0"/>
        <v>0</v>
      </c>
    </row>
  </sheetData>
  <mergeCells count="2">
    <mergeCell ref="A25:B25"/>
    <mergeCell ref="A4:H4"/>
  </mergeCells>
  <phoneticPr fontId="8" type="noConversion"/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B1" zoomScale="70" zoomScaleNormal="70" workbookViewId="0">
      <selection activeCell="K45" sqref="K45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1" customWidth="1"/>
    <col min="6" max="8" width="21.140625" style="71" customWidth="1"/>
    <col min="9" max="9" width="16.85546875" style="85" bestFit="1" customWidth="1"/>
    <col min="10" max="10" width="18.85546875" customWidth="1"/>
    <col min="11" max="11" width="23" customWidth="1"/>
  </cols>
  <sheetData>
    <row r="1" spans="1:17" s="162" customFormat="1" ht="15.75">
      <c r="A1" s="453" t="s">
        <v>64</v>
      </c>
      <c r="B1" s="454"/>
      <c r="C1" s="454"/>
      <c r="D1" s="454"/>
      <c r="E1" s="455"/>
      <c r="F1" s="455"/>
      <c r="G1" s="455"/>
      <c r="H1" s="455"/>
      <c r="I1" s="456"/>
      <c r="J1" s="454"/>
      <c r="K1" s="454"/>
      <c r="L1" s="454"/>
      <c r="M1" s="454"/>
    </row>
    <row r="2" spans="1:17" s="162" customFormat="1" ht="16.5" thickBot="1">
      <c r="A2" s="477" t="s">
        <v>63</v>
      </c>
      <c r="B2" s="478"/>
      <c r="C2" s="497"/>
      <c r="D2" s="497"/>
      <c r="E2" s="498"/>
      <c r="F2" s="498"/>
      <c r="G2" s="498"/>
      <c r="H2" s="498"/>
      <c r="I2" s="499"/>
      <c r="J2" s="454"/>
      <c r="K2" s="454"/>
      <c r="L2" s="454"/>
      <c r="M2" s="454"/>
    </row>
    <row r="3" spans="1:17" ht="15.75" thickBot="1">
      <c r="A3" s="479" t="s">
        <v>0</v>
      </c>
      <c r="B3" s="480"/>
      <c r="D3" s="602"/>
      <c r="E3" s="602"/>
      <c r="F3" s="602"/>
      <c r="G3" s="602"/>
      <c r="H3" s="602"/>
      <c r="I3" s="602"/>
      <c r="J3" s="632" t="s">
        <v>220</v>
      </c>
      <c r="K3" s="632"/>
      <c r="L3" s="632"/>
      <c r="M3" s="632"/>
      <c r="N3" s="632"/>
      <c r="O3" s="632"/>
      <c r="P3" s="602"/>
      <c r="Q3" s="602"/>
    </row>
    <row r="4" spans="1:17" ht="15.75" thickBot="1">
      <c r="A4" s="877" t="s">
        <v>6</v>
      </c>
      <c r="B4" s="889" t="s">
        <v>128</v>
      </c>
      <c r="C4" s="661"/>
      <c r="D4" s="880" t="s">
        <v>136</v>
      </c>
      <c r="E4" s="881"/>
      <c r="F4" s="882"/>
      <c r="G4" s="892" t="s">
        <v>129</v>
      </c>
      <c r="H4" s="662"/>
      <c r="I4" s="883" t="s">
        <v>137</v>
      </c>
      <c r="J4" s="884"/>
      <c r="K4" s="885"/>
      <c r="L4" s="5"/>
      <c r="M4" s="5"/>
    </row>
    <row r="5" spans="1:17" ht="15.75" thickBot="1">
      <c r="A5" s="879"/>
      <c r="B5" s="890"/>
      <c r="C5" s="663"/>
      <c r="D5" s="886" t="s">
        <v>1</v>
      </c>
      <c r="E5" s="886"/>
      <c r="F5" s="664" t="s">
        <v>130</v>
      </c>
      <c r="G5" s="893"/>
      <c r="H5" s="665"/>
      <c r="I5" s="887" t="s">
        <v>1</v>
      </c>
      <c r="J5" s="887"/>
      <c r="K5" s="666" t="s">
        <v>130</v>
      </c>
      <c r="L5" s="5"/>
      <c r="M5" s="5"/>
    </row>
    <row r="6" spans="1:17" ht="15.75" thickBot="1">
      <c r="A6" s="879"/>
      <c r="B6" s="890"/>
      <c r="C6" s="663" t="s">
        <v>98</v>
      </c>
      <c r="D6" s="877" t="s">
        <v>139</v>
      </c>
      <c r="E6" s="667" t="s">
        <v>43</v>
      </c>
      <c r="F6" s="667" t="s">
        <v>45</v>
      </c>
      <c r="G6" s="893"/>
      <c r="H6" s="665" t="s">
        <v>98</v>
      </c>
      <c r="I6" s="877" t="s">
        <v>139</v>
      </c>
      <c r="J6" s="668" t="s">
        <v>43</v>
      </c>
      <c r="K6" s="668" t="s">
        <v>45</v>
      </c>
      <c r="L6" s="5"/>
      <c r="M6" s="5"/>
    </row>
    <row r="7" spans="1:17" ht="15.75" thickBot="1">
      <c r="A7" s="879"/>
      <c r="B7" s="890"/>
      <c r="C7" s="663"/>
      <c r="D7" s="878"/>
      <c r="E7" s="669" t="s">
        <v>44</v>
      </c>
      <c r="F7" s="669" t="s">
        <v>46</v>
      </c>
      <c r="G7" s="893"/>
      <c r="H7" s="665"/>
      <c r="I7" s="879"/>
      <c r="J7" s="670" t="s">
        <v>44</v>
      </c>
      <c r="K7" s="670" t="s">
        <v>46</v>
      </c>
      <c r="L7" s="5"/>
      <c r="M7" s="5"/>
    </row>
    <row r="8" spans="1:17" ht="15">
      <c r="A8" s="888"/>
      <c r="B8" s="891"/>
      <c r="C8" s="671"/>
      <c r="D8" s="672" t="s">
        <v>4</v>
      </c>
      <c r="E8" s="673" t="s">
        <v>4</v>
      </c>
      <c r="F8" s="673" t="s">
        <v>4</v>
      </c>
      <c r="G8" s="894"/>
      <c r="H8" s="674"/>
      <c r="I8" s="675" t="s">
        <v>4</v>
      </c>
      <c r="J8" s="676" t="s">
        <v>4</v>
      </c>
      <c r="K8" s="676" t="s">
        <v>4</v>
      </c>
      <c r="L8" s="5"/>
      <c r="M8" s="5"/>
    </row>
    <row r="9" spans="1:17" ht="30">
      <c r="A9" s="370" t="s">
        <v>7</v>
      </c>
      <c r="B9" s="409"/>
      <c r="C9" s="512"/>
      <c r="D9" s="178"/>
      <c r="E9" s="74"/>
      <c r="F9" s="82"/>
      <c r="G9" s="797" t="s">
        <v>238</v>
      </c>
      <c r="H9" s="801" t="s">
        <v>231</v>
      </c>
      <c r="I9" s="18"/>
      <c r="J9" s="305">
        <v>5866.24</v>
      </c>
      <c r="K9" s="7">
        <f>5866.24-230.72-330.45</f>
        <v>5305.07</v>
      </c>
      <c r="L9" s="5"/>
      <c r="M9" s="5"/>
    </row>
    <row r="10" spans="1:17" ht="15">
      <c r="A10" s="371"/>
      <c r="B10" s="410"/>
      <c r="C10" s="513"/>
      <c r="D10" s="394">
        <f>SUM(E9,E10)</f>
        <v>0</v>
      </c>
      <c r="E10" s="75"/>
      <c r="F10" s="80"/>
      <c r="G10" s="798"/>
      <c r="H10" s="802"/>
      <c r="I10" s="394">
        <v>6009.46</v>
      </c>
      <c r="J10" s="806">
        <v>143.22</v>
      </c>
      <c r="K10" s="9">
        <f>143.22-2.07</f>
        <v>141.15</v>
      </c>
      <c r="L10" s="87"/>
      <c r="M10" s="11"/>
    </row>
    <row r="11" spans="1:17" ht="15">
      <c r="A11" s="370" t="s">
        <v>8</v>
      </c>
      <c r="B11" s="409"/>
      <c r="C11" s="512"/>
      <c r="D11" s="395"/>
      <c r="E11" s="74"/>
      <c r="F11" s="82"/>
      <c r="G11" s="797" t="s">
        <v>239</v>
      </c>
      <c r="H11" s="803" t="s">
        <v>231</v>
      </c>
      <c r="I11" s="393"/>
      <c r="J11" s="305">
        <v>1651.17</v>
      </c>
      <c r="K11" s="82">
        <f>J11-25.96</f>
        <v>1625.21</v>
      </c>
      <c r="L11" s="5"/>
      <c r="M11" s="5"/>
    </row>
    <row r="12" spans="1:17" ht="15">
      <c r="A12" s="370"/>
      <c r="B12" s="409"/>
      <c r="C12" s="512"/>
      <c r="D12" s="395">
        <f>SUM(E11,E12)</f>
        <v>0</v>
      </c>
      <c r="E12" s="76"/>
      <c r="F12" s="82"/>
      <c r="G12" s="797"/>
      <c r="H12" s="803"/>
      <c r="I12" s="395">
        <v>1740</v>
      </c>
      <c r="J12" s="305">
        <v>88.83</v>
      </c>
      <c r="K12" s="82">
        <v>88.83</v>
      </c>
      <c r="L12" s="87"/>
      <c r="M12" s="12"/>
    </row>
    <row r="13" spans="1:17" ht="60.75">
      <c r="A13" s="372" t="s">
        <v>9</v>
      </c>
      <c r="B13" s="411"/>
      <c r="C13" s="514"/>
      <c r="D13" s="396"/>
      <c r="E13" s="89"/>
      <c r="F13" s="90"/>
      <c r="G13" s="799" t="s">
        <v>240</v>
      </c>
      <c r="H13" s="804" t="s">
        <v>231</v>
      </c>
      <c r="I13" s="83"/>
      <c r="J13" s="807">
        <v>1144.04</v>
      </c>
      <c r="K13" s="91">
        <v>3.25</v>
      </c>
      <c r="L13" s="5"/>
      <c r="M13" s="5"/>
    </row>
    <row r="14" spans="1:17" ht="15.75">
      <c r="A14" s="371"/>
      <c r="B14" s="410"/>
      <c r="C14" s="513"/>
      <c r="D14" s="394">
        <f>SUM(E13,E14)</f>
        <v>0</v>
      </c>
      <c r="E14" s="92"/>
      <c r="F14" s="93"/>
      <c r="G14" s="800"/>
      <c r="H14" s="805"/>
      <c r="I14" s="392">
        <v>1165.93</v>
      </c>
      <c r="J14" s="808">
        <v>21.89</v>
      </c>
      <c r="K14" s="93">
        <v>0</v>
      </c>
      <c r="L14" s="87"/>
      <c r="M14" s="11"/>
    </row>
    <row r="15" spans="1:17" ht="15">
      <c r="A15" s="370" t="s">
        <v>10</v>
      </c>
      <c r="B15" s="409"/>
      <c r="C15" s="512"/>
      <c r="D15" s="395"/>
      <c r="E15" s="76"/>
      <c r="F15" s="82"/>
      <c r="G15" s="519"/>
      <c r="H15" s="413"/>
      <c r="I15" s="18"/>
      <c r="J15" s="8"/>
      <c r="K15" s="7"/>
      <c r="L15" s="5"/>
      <c r="M15" s="5"/>
    </row>
    <row r="16" spans="1:17" ht="15">
      <c r="A16" s="370"/>
      <c r="B16" s="409"/>
      <c r="C16" s="512"/>
      <c r="D16" s="395">
        <f>SUM(E15,E16)</f>
        <v>0</v>
      </c>
      <c r="E16" s="76"/>
      <c r="F16" s="82"/>
      <c r="G16" s="519"/>
      <c r="H16" s="413"/>
      <c r="I16" s="403">
        <f>SUM(J15,J16)</f>
        <v>0</v>
      </c>
      <c r="J16" s="8"/>
      <c r="K16" s="7"/>
      <c r="L16" s="87"/>
      <c r="M16" s="11"/>
    </row>
    <row r="17" spans="1:13" ht="15">
      <c r="A17" s="372" t="s">
        <v>11</v>
      </c>
      <c r="B17" s="411"/>
      <c r="C17" s="514"/>
      <c r="D17" s="396"/>
      <c r="E17" s="77"/>
      <c r="F17" s="81"/>
      <c r="G17" s="521"/>
      <c r="H17" s="415"/>
      <c r="I17" s="83"/>
      <c r="J17" s="14"/>
      <c r="K17" s="13"/>
      <c r="L17" s="5"/>
      <c r="M17" s="5"/>
    </row>
    <row r="18" spans="1:13" ht="15">
      <c r="A18" s="371"/>
      <c r="B18" s="410"/>
      <c r="C18" s="513"/>
      <c r="D18" s="394">
        <f>SUM(E17,E18)</f>
        <v>0</v>
      </c>
      <c r="E18" s="78"/>
      <c r="F18" s="80"/>
      <c r="G18" s="520"/>
      <c r="H18" s="414"/>
      <c r="I18" s="394">
        <f>SUM(J17,J18)</f>
        <v>0</v>
      </c>
      <c r="J18" s="10"/>
      <c r="K18" s="9"/>
      <c r="L18" s="87"/>
      <c r="M18" s="11"/>
    </row>
    <row r="19" spans="1:13" ht="15">
      <c r="A19" s="370" t="s">
        <v>12</v>
      </c>
      <c r="B19" s="409"/>
      <c r="C19" s="512"/>
      <c r="D19" s="395"/>
      <c r="E19" s="76"/>
      <c r="F19" s="82"/>
      <c r="G19" s="519"/>
      <c r="H19" s="413"/>
      <c r="I19" s="18"/>
      <c r="J19" s="8"/>
      <c r="K19" s="7"/>
      <c r="L19" s="5"/>
      <c r="M19" s="5"/>
    </row>
    <row r="20" spans="1:13" ht="15">
      <c r="A20" s="370"/>
      <c r="B20" s="409"/>
      <c r="C20" s="512"/>
      <c r="D20" s="395">
        <f>SUM(E19,E20)</f>
        <v>0</v>
      </c>
      <c r="E20" s="76"/>
      <c r="F20" s="82"/>
      <c r="G20" s="519"/>
      <c r="H20" s="413"/>
      <c r="I20" s="395">
        <f>SUM(J19,J20)</f>
        <v>0</v>
      </c>
      <c r="J20" s="8"/>
      <c r="K20" s="7"/>
      <c r="L20" s="87"/>
      <c r="M20" s="11"/>
    </row>
    <row r="21" spans="1:13" ht="15">
      <c r="A21" s="372" t="s">
        <v>13</v>
      </c>
      <c r="B21" s="411"/>
      <c r="C21" s="514"/>
      <c r="D21" s="396"/>
      <c r="E21" s="77"/>
      <c r="F21" s="81"/>
      <c r="G21" s="521"/>
      <c r="H21" s="415"/>
      <c r="I21" s="83"/>
      <c r="J21" s="15"/>
      <c r="K21" s="6"/>
      <c r="L21" s="5"/>
      <c r="M21" s="5"/>
    </row>
    <row r="22" spans="1:13" ht="15">
      <c r="A22" s="371"/>
      <c r="B22" s="410"/>
      <c r="C22" s="513"/>
      <c r="D22" s="394">
        <f>SUM(E21,E22)</f>
        <v>0</v>
      </c>
      <c r="E22" s="78"/>
      <c r="F22" s="80"/>
      <c r="G22" s="520"/>
      <c r="H22" s="414"/>
      <c r="I22" s="394">
        <f>SUM(J21,J22)</f>
        <v>0</v>
      </c>
      <c r="J22" s="17"/>
      <c r="K22" s="16"/>
      <c r="L22" s="87"/>
      <c r="M22" s="12"/>
    </row>
    <row r="23" spans="1:13" ht="15">
      <c r="A23" s="370" t="s">
        <v>14</v>
      </c>
      <c r="B23" s="409"/>
      <c r="C23" s="512"/>
      <c r="D23" s="395"/>
      <c r="E23" s="76"/>
      <c r="F23" s="82"/>
      <c r="G23" s="519"/>
      <c r="H23" s="413"/>
      <c r="I23" s="18"/>
      <c r="J23" s="8"/>
      <c r="K23" s="7"/>
      <c r="L23" s="5"/>
      <c r="M23" s="5"/>
    </row>
    <row r="24" spans="1:13" ht="15">
      <c r="A24" s="370"/>
      <c r="B24" s="409"/>
      <c r="C24" s="512"/>
      <c r="D24" s="395">
        <f>SUM(E23,E24)</f>
        <v>0</v>
      </c>
      <c r="E24" s="76"/>
      <c r="F24" s="82"/>
      <c r="G24" s="519"/>
      <c r="H24" s="413"/>
      <c r="I24" s="402">
        <f>SUM(J23,J24)</f>
        <v>0</v>
      </c>
      <c r="J24" s="8"/>
      <c r="K24" s="7"/>
      <c r="L24" s="87"/>
      <c r="M24" s="11"/>
    </row>
    <row r="25" spans="1:13" ht="15">
      <c r="A25" s="372" t="s">
        <v>15</v>
      </c>
      <c r="B25" s="411"/>
      <c r="C25" s="514"/>
      <c r="D25" s="396"/>
      <c r="E25" s="77"/>
      <c r="F25" s="81"/>
      <c r="G25" s="521"/>
      <c r="H25" s="415"/>
      <c r="I25" s="83"/>
      <c r="J25" s="14"/>
      <c r="K25" s="13"/>
      <c r="L25" s="5"/>
      <c r="M25" s="5"/>
    </row>
    <row r="26" spans="1:13" ht="15">
      <c r="A26" s="371"/>
      <c r="B26" s="410"/>
      <c r="C26" s="513"/>
      <c r="D26" s="394">
        <f>SUM(E25,E26)</f>
        <v>0</v>
      </c>
      <c r="E26" s="78"/>
      <c r="F26" s="80"/>
      <c r="G26" s="520"/>
      <c r="H26" s="414"/>
      <c r="I26" s="404">
        <f>SUM(J25,J26)</f>
        <v>0</v>
      </c>
      <c r="J26" s="10"/>
      <c r="K26" s="9"/>
      <c r="L26" s="87"/>
      <c r="M26" s="11"/>
    </row>
    <row r="27" spans="1:13" ht="15">
      <c r="A27" s="370" t="s">
        <v>16</v>
      </c>
      <c r="B27" s="409"/>
      <c r="C27" s="512"/>
      <c r="D27" s="395"/>
      <c r="E27" s="114"/>
      <c r="F27" s="115"/>
      <c r="G27" s="519"/>
      <c r="H27" s="413"/>
      <c r="I27" s="18"/>
      <c r="J27" s="116"/>
      <c r="K27" s="115"/>
      <c r="L27" s="5"/>
      <c r="M27" s="5"/>
    </row>
    <row r="28" spans="1:13" ht="15">
      <c r="A28" s="370"/>
      <c r="B28" s="409"/>
      <c r="C28" s="512"/>
      <c r="D28" s="395">
        <f>SUM(E27,E28)</f>
        <v>0</v>
      </c>
      <c r="E28" s="114"/>
      <c r="F28" s="115"/>
      <c r="G28" s="519"/>
      <c r="H28" s="413"/>
      <c r="I28" s="402">
        <f>SUM(J27,J28)</f>
        <v>0</v>
      </c>
      <c r="J28" s="116"/>
      <c r="K28" s="115"/>
      <c r="L28" s="87"/>
      <c r="M28" s="11"/>
    </row>
    <row r="29" spans="1:13" ht="15.75">
      <c r="A29" s="372" t="s">
        <v>17</v>
      </c>
      <c r="B29" s="411"/>
      <c r="C29" s="514"/>
      <c r="D29" s="397"/>
      <c r="E29" s="117"/>
      <c r="F29" s="118"/>
      <c r="G29" s="522"/>
      <c r="H29" s="416"/>
      <c r="I29" s="447"/>
      <c r="J29" s="119"/>
      <c r="K29" s="118"/>
      <c r="L29" s="5"/>
      <c r="M29" s="5"/>
    </row>
    <row r="30" spans="1:13" ht="15.75">
      <c r="A30" s="371"/>
      <c r="B30" s="410"/>
      <c r="C30" s="513"/>
      <c r="D30" s="392">
        <f>SUM(E29,E30)</f>
        <v>0</v>
      </c>
      <c r="E30" s="120"/>
      <c r="F30" s="121"/>
      <c r="G30" s="523"/>
      <c r="H30" s="417"/>
      <c r="I30" s="405">
        <f>SUM(J29,J30)</f>
        <v>0</v>
      </c>
      <c r="J30" s="122"/>
      <c r="K30" s="121"/>
      <c r="L30" s="87"/>
      <c r="M30" s="11"/>
    </row>
    <row r="31" spans="1:13" ht="15">
      <c r="A31" s="370" t="s">
        <v>18</v>
      </c>
      <c r="B31" s="409"/>
      <c r="C31" s="512"/>
      <c r="D31" s="395"/>
      <c r="E31" s="114"/>
      <c r="F31" s="115"/>
      <c r="G31" s="519"/>
      <c r="H31" s="413"/>
      <c r="I31" s="18"/>
      <c r="J31" s="116"/>
      <c r="K31" s="115"/>
      <c r="L31" s="5"/>
      <c r="M31" s="5"/>
    </row>
    <row r="32" spans="1:13" ht="15">
      <c r="A32" s="370"/>
      <c r="B32" s="409"/>
      <c r="C32" s="512"/>
      <c r="D32" s="395">
        <f>SUM(E31,E32)</f>
        <v>0</v>
      </c>
      <c r="E32" s="114"/>
      <c r="F32" s="115"/>
      <c r="G32" s="519"/>
      <c r="H32" s="413"/>
      <c r="I32" s="402">
        <f>SUM(J31,J32)</f>
        <v>0</v>
      </c>
      <c r="J32" s="116"/>
      <c r="K32" s="115"/>
      <c r="L32" s="87"/>
      <c r="M32" s="11"/>
    </row>
    <row r="33" spans="1:13" ht="15">
      <c r="A33" s="372" t="s">
        <v>19</v>
      </c>
      <c r="B33" s="411"/>
      <c r="C33" s="514"/>
      <c r="D33" s="396"/>
      <c r="E33" s="123"/>
      <c r="F33" s="124"/>
      <c r="G33" s="521"/>
      <c r="H33" s="415"/>
      <c r="I33" s="83"/>
      <c r="J33" s="125"/>
      <c r="K33" s="124"/>
      <c r="L33" s="5"/>
      <c r="M33" s="5"/>
    </row>
    <row r="34" spans="1:13" ht="15">
      <c r="A34" s="371"/>
      <c r="B34" s="410"/>
      <c r="C34" s="513"/>
      <c r="D34" s="394">
        <f>SUM(E33,E34)</f>
        <v>0</v>
      </c>
      <c r="E34" s="126"/>
      <c r="F34" s="127"/>
      <c r="G34" s="520"/>
      <c r="H34" s="414"/>
      <c r="I34" s="404">
        <f>SUM(J33,J34)</f>
        <v>0</v>
      </c>
      <c r="J34" s="128"/>
      <c r="K34" s="127"/>
      <c r="L34" s="87"/>
      <c r="M34" s="12"/>
    </row>
    <row r="35" spans="1:13" ht="15.75">
      <c r="A35" s="370" t="s">
        <v>20</v>
      </c>
      <c r="B35" s="409"/>
      <c r="C35" s="512"/>
      <c r="D35" s="398"/>
      <c r="E35" s="129"/>
      <c r="F35" s="130"/>
      <c r="G35" s="524"/>
      <c r="H35" s="418"/>
      <c r="I35" s="446"/>
      <c r="J35" s="131"/>
      <c r="K35" s="130"/>
      <c r="L35" s="5"/>
      <c r="M35" s="5"/>
    </row>
    <row r="36" spans="1:13" ht="15.75">
      <c r="A36" s="370"/>
      <c r="B36" s="409"/>
      <c r="C36" s="512"/>
      <c r="D36" s="398">
        <v>0</v>
      </c>
      <c r="E36" s="129"/>
      <c r="F36" s="130"/>
      <c r="G36" s="524"/>
      <c r="H36" s="418"/>
      <c r="I36" s="406">
        <v>0</v>
      </c>
      <c r="J36" s="131"/>
      <c r="K36" s="130"/>
      <c r="L36" s="87"/>
      <c r="M36" s="11"/>
    </row>
    <row r="37" spans="1:13" ht="15.75">
      <c r="A37" s="372" t="s">
        <v>21</v>
      </c>
      <c r="B37" s="411"/>
      <c r="C37" s="514"/>
      <c r="D37" s="399"/>
      <c r="E37" s="132"/>
      <c r="F37" s="368"/>
      <c r="G37" s="525"/>
      <c r="H37" s="419"/>
      <c r="I37" s="445"/>
      <c r="J37" s="132"/>
      <c r="K37" s="368"/>
    </row>
    <row r="38" spans="1:13" ht="15.75">
      <c r="A38" s="371"/>
      <c r="B38" s="410"/>
      <c r="C38" s="513"/>
      <c r="D38" s="400">
        <f>SUM(E37,E38)</f>
        <v>0</v>
      </c>
      <c r="E38" s="133"/>
      <c r="F38" s="369"/>
      <c r="G38" s="526"/>
      <c r="H38" s="420"/>
      <c r="I38" s="407">
        <f>SUM(J37,J38)</f>
        <v>0</v>
      </c>
      <c r="J38" s="133"/>
      <c r="K38" s="369"/>
    </row>
    <row r="39" spans="1:13" ht="15.75">
      <c r="A39" s="370" t="s">
        <v>135</v>
      </c>
      <c r="B39" s="409"/>
      <c r="C39" s="512"/>
      <c r="D39" s="395"/>
      <c r="E39" s="134"/>
      <c r="F39" s="135"/>
      <c r="G39" s="527"/>
      <c r="H39" s="421"/>
      <c r="I39" s="444"/>
      <c r="J39" s="136"/>
      <c r="K39" s="135"/>
      <c r="L39" s="5"/>
      <c r="M39" s="5"/>
    </row>
    <row r="40" spans="1:13" ht="15.75">
      <c r="A40" s="370"/>
      <c r="B40" s="409"/>
      <c r="C40" s="512"/>
      <c r="D40" s="395">
        <f>SUM(E39,E40)</f>
        <v>0</v>
      </c>
      <c r="E40" s="134"/>
      <c r="F40" s="135"/>
      <c r="G40" s="527"/>
      <c r="H40" s="421"/>
      <c r="I40" s="402">
        <f>SUM(J39,J40)</f>
        <v>0</v>
      </c>
      <c r="J40" s="136"/>
      <c r="K40" s="135"/>
      <c r="L40" s="87"/>
      <c r="M40" s="11"/>
    </row>
    <row r="41" spans="1:13" ht="15">
      <c r="A41" s="372" t="s">
        <v>135</v>
      </c>
      <c r="B41" s="411"/>
      <c r="C41" s="514"/>
      <c r="D41" s="396"/>
      <c r="E41" s="123"/>
      <c r="F41" s="124"/>
      <c r="G41" s="521"/>
      <c r="H41" s="415"/>
      <c r="I41" s="83"/>
      <c r="J41" s="125"/>
      <c r="K41" s="124"/>
      <c r="L41" s="5"/>
      <c r="M41" s="5"/>
    </row>
    <row r="42" spans="1:13" ht="15.75" thickBot="1">
      <c r="A42" s="373"/>
      <c r="B42" s="412"/>
      <c r="C42" s="515"/>
      <c r="D42" s="401">
        <f>SUM(E41,E42)</f>
        <v>0</v>
      </c>
      <c r="E42" s="137"/>
      <c r="F42" s="138"/>
      <c r="G42" s="528"/>
      <c r="H42" s="422"/>
      <c r="I42" s="408">
        <f>SUM(J41,J42)</f>
        <v>0</v>
      </c>
      <c r="J42" s="139"/>
      <c r="K42" s="138"/>
      <c r="L42" s="87"/>
      <c r="M42" s="11"/>
    </row>
    <row r="43" spans="1:13" ht="15.75" thickBot="1">
      <c r="A43" s="873" t="s">
        <v>40</v>
      </c>
      <c r="B43" s="874"/>
      <c r="C43" s="516" t="s">
        <v>222</v>
      </c>
      <c r="D43" s="443">
        <f>SUM(D9,D11,D13,D15,D17,D19,D21,D23,D25,D27,D29,D31,D33,D35,D37,D39,D41)</f>
        <v>0</v>
      </c>
      <c r="E43" s="603">
        <f>SUM(E9,E11,E13,E15,E17,E19,E21,E23,E25,E27,E29,E31,E33,E35,E37,E39,E41)</f>
        <v>0</v>
      </c>
      <c r="F43" s="603">
        <f>SUM(F9,F11,F13,F15,F17,F19,F21,F23,F25,F27,F29,F31,F33,F35,F37,F39,F41)</f>
        <v>0</v>
      </c>
      <c r="G43" s="871" t="s">
        <v>40</v>
      </c>
      <c r="H43" s="516" t="s">
        <v>222</v>
      </c>
      <c r="I43" s="442">
        <f>SUM(I9,I11,I13,I15,I17,I19,I21,I23,I25,I27,I29,I31,I33,I35,I37,I39,I41)</f>
        <v>0</v>
      </c>
      <c r="J43" s="366">
        <f t="shared" ref="J43:K43" si="0">SUM(J9,J11,J13,J15,J17,J19,J21,J23,J25,J27,J29,J31,J33,J35,J37,J39,J41)</f>
        <v>8661.4500000000007</v>
      </c>
      <c r="K43" s="549">
        <f t="shared" si="0"/>
        <v>6933.53</v>
      </c>
      <c r="L43" s="5"/>
      <c r="M43" s="19"/>
    </row>
    <row r="44" spans="1:13" ht="15.75" thickBot="1">
      <c r="A44" s="875"/>
      <c r="B44" s="876"/>
      <c r="C44" s="517"/>
      <c r="D44" s="604">
        <f>SUM(D10,D12,D14,D16,D18,D20,D22,D24,D26,D28,D30,D32,D34,D36,D38,D40,D42)</f>
        <v>0</v>
      </c>
      <c r="E44" s="604">
        <f>SUM(E10,E12,E14,E16,E18,E20,E22,E24,E26,E28,E30,E32,E34,E36,E38,E40,E42)</f>
        <v>0</v>
      </c>
      <c r="F44" s="604">
        <f t="shared" ref="F44" si="1">SUM(F10,F12,F14,F16,F18,F20,F22,F24,F26,F28,F30,F32,F34,F36,F38,F40,F42)</f>
        <v>0</v>
      </c>
      <c r="G44" s="872"/>
      <c r="H44" s="518"/>
      <c r="I44" s="367">
        <f>SUM(I10,I12,I14,I16,I18,I20,I22,I24,I26,I28,I30,I32,I34,I36,I38,I40,I42)</f>
        <v>8915.39</v>
      </c>
      <c r="J44" s="367">
        <f t="shared" ref="J44:K44" si="2">SUM(J10,J12,J14,J16,J18,J20,J22,J24,J26,J28,J30,J32,J34,J36,J38,J40,J42)</f>
        <v>253.94</v>
      </c>
      <c r="K44" s="550">
        <f t="shared" si="2"/>
        <v>229.98000000000002</v>
      </c>
      <c r="L44" s="20"/>
      <c r="M44" s="21"/>
    </row>
    <row r="45" spans="1:13">
      <c r="A45" s="5"/>
      <c r="B45" s="5"/>
      <c r="C45" s="5"/>
      <c r="D45" s="5"/>
      <c r="E45" s="23"/>
      <c r="F45" s="177"/>
      <c r="G45" s="177"/>
      <c r="H45" s="177"/>
      <c r="I45" s="11"/>
      <c r="J45" s="175"/>
      <c r="K45" s="175"/>
      <c r="L45" s="5"/>
      <c r="M45" s="5"/>
    </row>
    <row r="46" spans="1:13">
      <c r="A46" s="22" t="s">
        <v>147</v>
      </c>
      <c r="B46" s="22"/>
      <c r="C46" s="22"/>
      <c r="D46" s="22"/>
      <c r="E46" s="79"/>
      <c r="F46" s="79"/>
      <c r="G46" s="79"/>
      <c r="H46" s="79"/>
      <c r="I46" s="84"/>
      <c r="J46" s="22"/>
      <c r="K46" s="22"/>
      <c r="L46" s="5"/>
      <c r="M46" s="5"/>
    </row>
    <row r="47" spans="1:13">
      <c r="A47" s="5"/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75"/>
      <c r="I49" s="176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zoomScale="80" zoomScaleNormal="80" workbookViewId="0">
      <selection activeCell="R50" sqref="R50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62" customFormat="1" ht="15.75">
      <c r="A1" s="457" t="s">
        <v>61</v>
      </c>
      <c r="B1" s="458"/>
      <c r="C1" s="458"/>
      <c r="D1" s="505"/>
      <c r="E1" s="505"/>
      <c r="F1" s="505"/>
      <c r="G1" s="505"/>
      <c r="H1" s="505"/>
      <c r="I1" s="505"/>
      <c r="J1" s="458"/>
      <c r="K1" s="459"/>
      <c r="L1" s="460"/>
      <c r="M1" s="461"/>
      <c r="N1" s="462"/>
      <c r="O1" s="462"/>
      <c r="P1" s="462"/>
      <c r="Q1" s="462"/>
      <c r="R1" s="462"/>
    </row>
    <row r="2" spans="1:21" s="162" customFormat="1" ht="15.75">
      <c r="A2" s="481" t="s">
        <v>62</v>
      </c>
      <c r="B2" s="482"/>
      <c r="C2" s="482"/>
      <c r="D2" s="502"/>
      <c r="E2" s="503"/>
      <c r="F2" s="503"/>
      <c r="G2" s="504"/>
      <c r="H2" s="458"/>
      <c r="I2" s="458"/>
      <c r="J2" s="458"/>
      <c r="K2" s="459"/>
      <c r="L2" s="460"/>
      <c r="M2" s="461"/>
      <c r="N2" s="462"/>
      <c r="O2" s="462"/>
      <c r="P2" s="462"/>
      <c r="Q2" s="462"/>
      <c r="R2" s="462"/>
    </row>
    <row r="3" spans="1:21" ht="24" customHeight="1">
      <c r="A3" s="483" t="s">
        <v>127</v>
      </c>
      <c r="B3" s="484"/>
      <c r="C3" s="500"/>
      <c r="D3" s="500"/>
      <c r="E3" s="500"/>
      <c r="F3" s="500"/>
      <c r="G3" s="500"/>
      <c r="H3" s="501"/>
      <c r="I3" s="501"/>
      <c r="J3" s="25"/>
      <c r="K3" s="26"/>
      <c r="L3" s="27"/>
      <c r="M3" s="28"/>
      <c r="N3" s="29"/>
      <c r="Q3" s="88"/>
      <c r="R3" s="602" t="s">
        <v>220</v>
      </c>
      <c r="S3" s="602"/>
      <c r="T3" s="602"/>
      <c r="U3" s="602"/>
    </row>
    <row r="4" spans="1:21" s="339" customFormat="1" ht="15.75" thickBot="1">
      <c r="A4" s="677" t="s">
        <v>123</v>
      </c>
      <c r="B4" s="678"/>
      <c r="C4" s="679"/>
      <c r="D4" s="680"/>
      <c r="E4" s="680"/>
      <c r="F4" s="680"/>
      <c r="G4" s="680"/>
      <c r="H4" s="680"/>
      <c r="I4" s="680"/>
      <c r="J4" s="680"/>
      <c r="K4" s="681"/>
      <c r="L4" s="682"/>
      <c r="M4" s="683"/>
      <c r="N4" s="684"/>
      <c r="O4" s="684"/>
      <c r="P4" s="684"/>
      <c r="Q4" s="684"/>
      <c r="R4" s="684"/>
    </row>
    <row r="5" spans="1:21" ht="15" customHeight="1">
      <c r="A5" s="685"/>
      <c r="B5" s="906" t="s">
        <v>98</v>
      </c>
      <c r="C5" s="917" t="s">
        <v>54</v>
      </c>
      <c r="D5" s="918"/>
      <c r="E5" s="918"/>
      <c r="F5" s="918"/>
      <c r="G5" s="918"/>
      <c r="H5" s="918"/>
      <c r="I5" s="919"/>
      <c r="J5" s="903" t="s">
        <v>121</v>
      </c>
      <c r="K5" s="900"/>
      <c r="L5" s="899" t="s">
        <v>55</v>
      </c>
      <c r="M5" s="900"/>
      <c r="N5" s="901" t="s">
        <v>56</v>
      </c>
      <c r="O5" s="902"/>
      <c r="P5" s="901" t="s">
        <v>58</v>
      </c>
      <c r="Q5" s="924"/>
      <c r="R5" s="902"/>
    </row>
    <row r="6" spans="1:21" ht="15">
      <c r="A6" s="686"/>
      <c r="B6" s="907"/>
      <c r="C6" s="920"/>
      <c r="D6" s="921"/>
      <c r="E6" s="921"/>
      <c r="F6" s="921"/>
      <c r="G6" s="921"/>
      <c r="H6" s="921"/>
      <c r="I6" s="922"/>
      <c r="J6" s="904" t="s">
        <v>122</v>
      </c>
      <c r="K6" s="905"/>
      <c r="L6" s="911"/>
      <c r="M6" s="905"/>
      <c r="N6" s="912" t="s">
        <v>57</v>
      </c>
      <c r="O6" s="913"/>
      <c r="P6" s="912"/>
      <c r="Q6" s="923"/>
      <c r="R6" s="913"/>
    </row>
    <row r="7" spans="1:21" ht="15">
      <c r="A7" s="686" t="s">
        <v>6</v>
      </c>
      <c r="B7" s="907"/>
      <c r="C7" s="687" t="s">
        <v>48</v>
      </c>
      <c r="D7" s="688" t="s">
        <v>24</v>
      </c>
      <c r="E7" s="688" t="s">
        <v>49</v>
      </c>
      <c r="F7" s="689" t="s">
        <v>50</v>
      </c>
      <c r="G7" s="690" t="s">
        <v>51</v>
      </c>
      <c r="H7" s="691" t="s">
        <v>126</v>
      </c>
      <c r="I7" s="914" t="s">
        <v>179</v>
      </c>
      <c r="J7" s="909" t="s">
        <v>1</v>
      </c>
      <c r="K7" s="692"/>
      <c r="L7" s="925" t="s">
        <v>1</v>
      </c>
      <c r="M7" s="693"/>
      <c r="N7" s="925" t="s">
        <v>1</v>
      </c>
      <c r="O7" s="693"/>
      <c r="P7" s="925" t="s">
        <v>1</v>
      </c>
      <c r="Q7" s="694" t="s">
        <v>60</v>
      </c>
      <c r="R7" s="695"/>
    </row>
    <row r="8" spans="1:21" ht="15">
      <c r="A8" s="686"/>
      <c r="B8" s="907"/>
      <c r="C8" s="687" t="s">
        <v>47</v>
      </c>
      <c r="D8" s="696" t="s">
        <v>25</v>
      </c>
      <c r="E8" s="697"/>
      <c r="F8" s="689" t="s">
        <v>53</v>
      </c>
      <c r="G8" s="698" t="s">
        <v>52</v>
      </c>
      <c r="H8" s="699" t="s">
        <v>180</v>
      </c>
      <c r="I8" s="915"/>
      <c r="J8" s="910"/>
      <c r="K8" s="700" t="s">
        <v>43</v>
      </c>
      <c r="L8" s="926"/>
      <c r="M8" s="701" t="s">
        <v>43</v>
      </c>
      <c r="N8" s="926"/>
      <c r="O8" s="700" t="s">
        <v>43</v>
      </c>
      <c r="P8" s="926"/>
      <c r="Q8" s="702" t="s">
        <v>59</v>
      </c>
      <c r="R8" s="703" t="s">
        <v>45</v>
      </c>
    </row>
    <row r="9" spans="1:21" ht="15">
      <c r="A9" s="686"/>
      <c r="B9" s="907"/>
      <c r="C9" s="704"/>
      <c r="D9" s="705"/>
      <c r="E9" s="705"/>
      <c r="F9" s="689"/>
      <c r="G9" s="706" t="s">
        <v>124</v>
      </c>
      <c r="H9" s="707" t="s">
        <v>41</v>
      </c>
      <c r="I9" s="915"/>
      <c r="J9" s="708" t="s">
        <v>41</v>
      </c>
      <c r="K9" s="709" t="s">
        <v>44</v>
      </c>
      <c r="L9" s="710" t="s">
        <v>41</v>
      </c>
      <c r="M9" s="711" t="s">
        <v>44</v>
      </c>
      <c r="N9" s="710" t="s">
        <v>41</v>
      </c>
      <c r="O9" s="709" t="s">
        <v>44</v>
      </c>
      <c r="P9" s="712" t="s">
        <v>41</v>
      </c>
      <c r="Q9" s="713" t="s">
        <v>73</v>
      </c>
      <c r="R9" s="714" t="s">
        <v>46</v>
      </c>
    </row>
    <row r="10" spans="1:21" ht="15.75" thickBot="1">
      <c r="A10" s="715"/>
      <c r="B10" s="908"/>
      <c r="C10" s="716" t="s">
        <v>3</v>
      </c>
      <c r="D10" s="716" t="s">
        <v>3</v>
      </c>
      <c r="E10" s="717" t="s">
        <v>3</v>
      </c>
      <c r="F10" s="717" t="s">
        <v>3</v>
      </c>
      <c r="G10" s="717" t="s">
        <v>3</v>
      </c>
      <c r="H10" s="718" t="s">
        <v>42</v>
      </c>
      <c r="I10" s="916"/>
      <c r="J10" s="719" t="s">
        <v>42</v>
      </c>
      <c r="K10" s="720" t="s">
        <v>4</v>
      </c>
      <c r="L10" s="721" t="s">
        <v>42</v>
      </c>
      <c r="M10" s="722" t="s">
        <v>4</v>
      </c>
      <c r="N10" s="721" t="s">
        <v>42</v>
      </c>
      <c r="O10" s="723" t="s">
        <v>4</v>
      </c>
      <c r="P10" s="724" t="s">
        <v>42</v>
      </c>
      <c r="Q10" s="716" t="s">
        <v>4</v>
      </c>
      <c r="R10" s="723" t="s">
        <v>4</v>
      </c>
    </row>
    <row r="11" spans="1:21" ht="15.75" thickTop="1">
      <c r="A11" s="360" t="s">
        <v>7</v>
      </c>
      <c r="B11" s="361" t="s">
        <v>231</v>
      </c>
      <c r="C11" s="181">
        <v>4</v>
      </c>
      <c r="D11" s="182">
        <v>3</v>
      </c>
      <c r="E11" s="183"/>
      <c r="F11" s="184">
        <v>3</v>
      </c>
      <c r="G11" s="185"/>
      <c r="H11" s="346"/>
      <c r="I11" s="620"/>
      <c r="J11" s="184"/>
      <c r="K11" s="186"/>
      <c r="L11" s="187"/>
      <c r="M11" s="94"/>
      <c r="N11" s="389">
        <v>2</v>
      </c>
      <c r="O11" s="390">
        <v>4136.45</v>
      </c>
      <c r="P11" s="389">
        <v>14</v>
      </c>
      <c r="Q11" s="391">
        <v>55.4</v>
      </c>
      <c r="R11" s="529">
        <v>467.19</v>
      </c>
    </row>
    <row r="12" spans="1:21" ht="15">
      <c r="A12" s="358"/>
      <c r="B12" s="634"/>
      <c r="C12" s="635"/>
      <c r="D12" s="635"/>
      <c r="E12" s="635"/>
      <c r="F12" s="635"/>
      <c r="G12" s="635"/>
      <c r="H12" s="347"/>
      <c r="I12" s="621"/>
      <c r="J12" s="188"/>
      <c r="K12" s="189"/>
      <c r="L12" s="152"/>
      <c r="M12" s="95"/>
      <c r="N12" s="98">
        <v>4402.9799999999996</v>
      </c>
      <c r="O12" s="97">
        <v>266.52999999999997</v>
      </c>
      <c r="P12" s="832">
        <f>Q12+Q11</f>
        <v>471.91999999999996</v>
      </c>
      <c r="Q12" s="96">
        <v>416.52</v>
      </c>
      <c r="R12" s="530">
        <v>4.7300000000000004</v>
      </c>
    </row>
    <row r="13" spans="1:21" ht="15">
      <c r="A13" s="360" t="s">
        <v>8</v>
      </c>
      <c r="B13" s="361"/>
      <c r="C13" s="63"/>
      <c r="D13" s="190"/>
      <c r="E13" s="191"/>
      <c r="F13" s="192"/>
      <c r="G13" s="193"/>
      <c r="H13" s="348"/>
      <c r="I13" s="622"/>
      <c r="J13" s="192"/>
      <c r="K13" s="194"/>
      <c r="L13" s="195"/>
      <c r="M13" s="37"/>
      <c r="N13" s="36"/>
      <c r="O13" s="44"/>
      <c r="P13" s="36"/>
      <c r="Q13" s="34"/>
      <c r="R13" s="531"/>
    </row>
    <row r="14" spans="1:21" ht="15">
      <c r="A14" s="360"/>
      <c r="B14" s="361"/>
      <c r="C14" s="635"/>
      <c r="D14" s="635"/>
      <c r="E14" s="635"/>
      <c r="F14" s="635"/>
      <c r="G14" s="635"/>
      <c r="H14" s="348"/>
      <c r="I14" s="622"/>
      <c r="J14" s="192"/>
      <c r="K14" s="194"/>
      <c r="L14" s="195"/>
      <c r="M14" s="37"/>
      <c r="N14" s="45"/>
      <c r="O14" s="44"/>
      <c r="P14" s="36"/>
      <c r="Q14" s="34"/>
      <c r="R14" s="531"/>
    </row>
    <row r="15" spans="1:21" ht="15.75">
      <c r="A15" s="362" t="s">
        <v>9</v>
      </c>
      <c r="B15" s="363"/>
      <c r="C15" s="196"/>
      <c r="D15" s="197"/>
      <c r="E15" s="180"/>
      <c r="F15" s="198"/>
      <c r="G15" s="199"/>
      <c r="H15" s="349"/>
      <c r="I15" s="623"/>
      <c r="J15" s="198"/>
      <c r="K15" s="200"/>
      <c r="L15" s="201"/>
      <c r="M15" s="102"/>
      <c r="N15" s="101"/>
      <c r="O15" s="100"/>
      <c r="P15" s="101"/>
      <c r="Q15" s="99"/>
      <c r="R15" s="532"/>
    </row>
    <row r="16" spans="1:21" ht="15.75">
      <c r="A16" s="358"/>
      <c r="B16" s="359"/>
      <c r="C16" s="635"/>
      <c r="D16" s="635"/>
      <c r="E16" s="635"/>
      <c r="F16" s="635"/>
      <c r="G16" s="635"/>
      <c r="H16" s="350"/>
      <c r="I16" s="624"/>
      <c r="J16" s="202"/>
      <c r="K16" s="203"/>
      <c r="L16" s="204"/>
      <c r="M16" s="104"/>
      <c r="N16" s="105"/>
      <c r="O16" s="103"/>
      <c r="P16" s="105"/>
      <c r="Q16" s="106"/>
      <c r="R16" s="533"/>
    </row>
    <row r="17" spans="1:18" ht="15.75">
      <c r="A17" s="360" t="s">
        <v>10</v>
      </c>
      <c r="B17" s="361"/>
      <c r="C17" s="63"/>
      <c r="D17" s="190"/>
      <c r="E17" s="191"/>
      <c r="F17" s="192"/>
      <c r="G17" s="193"/>
      <c r="H17" s="348"/>
      <c r="I17" s="622"/>
      <c r="J17" s="192"/>
      <c r="K17" s="205"/>
      <c r="L17" s="195"/>
      <c r="M17" s="37"/>
      <c r="N17" s="36"/>
      <c r="O17" s="107"/>
      <c r="P17" s="153"/>
      <c r="Q17" s="154"/>
      <c r="R17" s="534"/>
    </row>
    <row r="18" spans="1:18" ht="15.75">
      <c r="A18" s="360"/>
      <c r="B18" s="361"/>
      <c r="C18" s="635"/>
      <c r="D18" s="635"/>
      <c r="E18" s="635"/>
      <c r="F18" s="635"/>
      <c r="G18" s="635"/>
      <c r="H18" s="348"/>
      <c r="I18" s="622"/>
      <c r="J18" s="192"/>
      <c r="K18" s="205"/>
      <c r="L18" s="195"/>
      <c r="M18" s="37"/>
      <c r="N18" s="108"/>
      <c r="O18" s="107"/>
      <c r="P18" s="155"/>
      <c r="Q18" s="156"/>
      <c r="R18" s="535"/>
    </row>
    <row r="19" spans="1:18" ht="15">
      <c r="A19" s="362" t="s">
        <v>11</v>
      </c>
      <c r="B19" s="363"/>
      <c r="C19" s="206"/>
      <c r="D19" s="207"/>
      <c r="E19" s="208"/>
      <c r="F19" s="209"/>
      <c r="G19" s="210"/>
      <c r="H19" s="351"/>
      <c r="I19" s="625"/>
      <c r="J19" s="340"/>
      <c r="K19" s="217"/>
      <c r="L19" s="211"/>
      <c r="M19" s="52"/>
      <c r="N19" s="51"/>
      <c r="O19" s="49"/>
      <c r="P19" s="46"/>
      <c r="Q19" s="47"/>
      <c r="R19" s="49"/>
    </row>
    <row r="20" spans="1:18" ht="15">
      <c r="A20" s="358"/>
      <c r="B20" s="359"/>
      <c r="C20" s="635"/>
      <c r="D20" s="635"/>
      <c r="E20" s="635"/>
      <c r="F20" s="635"/>
      <c r="G20" s="635"/>
      <c r="H20" s="352"/>
      <c r="I20" s="626"/>
      <c r="J20" s="341"/>
      <c r="K20" s="218"/>
      <c r="L20" s="212"/>
      <c r="M20" s="41"/>
      <c r="N20" s="42"/>
      <c r="O20" s="60"/>
      <c r="P20" s="536"/>
      <c r="Q20" s="39"/>
      <c r="R20" s="40"/>
    </row>
    <row r="21" spans="1:18" ht="15">
      <c r="A21" s="360" t="s">
        <v>12</v>
      </c>
      <c r="B21" s="361"/>
      <c r="C21" s="63"/>
      <c r="D21" s="190"/>
      <c r="E21" s="191"/>
      <c r="F21" s="192"/>
      <c r="G21" s="193"/>
      <c r="H21" s="348"/>
      <c r="I21" s="622"/>
      <c r="J21" s="342"/>
      <c r="K21" s="194"/>
      <c r="L21" s="213"/>
      <c r="M21" s="37"/>
      <c r="N21" s="55"/>
      <c r="O21" s="56"/>
      <c r="P21" s="537"/>
      <c r="Q21" s="38"/>
      <c r="R21" s="44"/>
    </row>
    <row r="22" spans="1:18" ht="15">
      <c r="A22" s="360"/>
      <c r="B22" s="361"/>
      <c r="C22" s="635"/>
      <c r="D22" s="635"/>
      <c r="E22" s="635"/>
      <c r="F22" s="635"/>
      <c r="G22" s="635"/>
      <c r="H22" s="348"/>
      <c r="I22" s="622"/>
      <c r="J22" s="342"/>
      <c r="K22" s="194"/>
      <c r="L22" s="213"/>
      <c r="M22" s="37"/>
      <c r="N22" s="57"/>
      <c r="O22" s="157"/>
      <c r="P22" s="538"/>
      <c r="Q22" s="38"/>
      <c r="R22" s="35"/>
    </row>
    <row r="23" spans="1:18" ht="15">
      <c r="A23" s="362" t="s">
        <v>13</v>
      </c>
      <c r="B23" s="363"/>
      <c r="C23" s="206"/>
      <c r="D23" s="207"/>
      <c r="E23" s="208"/>
      <c r="F23" s="209"/>
      <c r="G23" s="210"/>
      <c r="H23" s="351"/>
      <c r="I23" s="625"/>
      <c r="J23" s="340"/>
      <c r="K23" s="217"/>
      <c r="L23" s="211"/>
      <c r="M23" s="52"/>
      <c r="N23" s="51"/>
      <c r="O23" s="49"/>
      <c r="P23" s="46"/>
      <c r="Q23" s="47"/>
      <c r="R23" s="49"/>
    </row>
    <row r="24" spans="1:18" ht="15">
      <c r="A24" s="358"/>
      <c r="B24" s="359"/>
      <c r="C24" s="635"/>
      <c r="D24" s="635"/>
      <c r="E24" s="635"/>
      <c r="F24" s="635"/>
      <c r="G24" s="635"/>
      <c r="H24" s="352"/>
      <c r="I24" s="626"/>
      <c r="J24" s="341"/>
      <c r="K24" s="218"/>
      <c r="L24" s="212"/>
      <c r="M24" s="41"/>
      <c r="N24" s="42"/>
      <c r="O24" s="60"/>
      <c r="P24" s="536"/>
      <c r="Q24" s="39"/>
      <c r="R24" s="40"/>
    </row>
    <row r="25" spans="1:18" ht="15">
      <c r="A25" s="360" t="s">
        <v>14</v>
      </c>
      <c r="B25" s="361"/>
      <c r="C25" s="63"/>
      <c r="D25" s="190"/>
      <c r="E25" s="191"/>
      <c r="F25" s="192"/>
      <c r="G25" s="193"/>
      <c r="H25" s="348"/>
      <c r="I25" s="622"/>
      <c r="J25" s="192"/>
      <c r="K25" s="205"/>
      <c r="L25" s="214"/>
      <c r="M25" s="141"/>
      <c r="N25" s="140"/>
      <c r="O25" s="142"/>
      <c r="P25" s="539"/>
      <c r="Q25" s="143"/>
      <c r="R25" s="142"/>
    </row>
    <row r="26" spans="1:18" ht="15">
      <c r="A26" s="360"/>
      <c r="B26" s="361"/>
      <c r="C26" s="635"/>
      <c r="D26" s="635"/>
      <c r="E26" s="635"/>
      <c r="F26" s="635"/>
      <c r="G26" s="635"/>
      <c r="H26" s="348"/>
      <c r="I26" s="622"/>
      <c r="J26" s="343"/>
      <c r="K26" s="205"/>
      <c r="L26" s="214"/>
      <c r="M26" s="141"/>
      <c r="N26" s="140"/>
      <c r="O26" s="142"/>
      <c r="P26" s="540"/>
      <c r="Q26" s="143"/>
      <c r="R26" s="142"/>
    </row>
    <row r="27" spans="1:18" ht="15">
      <c r="A27" s="362" t="s">
        <v>15</v>
      </c>
      <c r="B27" s="363"/>
      <c r="C27" s="206"/>
      <c r="D27" s="207"/>
      <c r="E27" s="208"/>
      <c r="F27" s="209"/>
      <c r="G27" s="210"/>
      <c r="H27" s="351"/>
      <c r="I27" s="625"/>
      <c r="J27" s="209"/>
      <c r="K27" s="62"/>
      <c r="L27" s="215"/>
      <c r="M27" s="145"/>
      <c r="N27" s="144"/>
      <c r="O27" s="146"/>
      <c r="P27" s="541"/>
      <c r="Q27" s="147"/>
      <c r="R27" s="146"/>
    </row>
    <row r="28" spans="1:18" ht="15">
      <c r="A28" s="358"/>
      <c r="B28" s="359"/>
      <c r="C28" s="635"/>
      <c r="D28" s="635"/>
      <c r="E28" s="635"/>
      <c r="F28" s="635"/>
      <c r="G28" s="635"/>
      <c r="H28" s="348"/>
      <c r="I28" s="622"/>
      <c r="J28" s="192"/>
      <c r="K28" s="205"/>
      <c r="L28" s="214"/>
      <c r="M28" s="235"/>
      <c r="N28" s="148"/>
      <c r="O28" s="149"/>
      <c r="P28" s="542"/>
      <c r="Q28" s="150"/>
      <c r="R28" s="149"/>
    </row>
    <row r="29" spans="1:18" ht="15">
      <c r="A29" s="360" t="s">
        <v>16</v>
      </c>
      <c r="B29" s="363"/>
      <c r="C29" s="227"/>
      <c r="D29" s="226"/>
      <c r="E29" s="225"/>
      <c r="F29" s="225"/>
      <c r="G29" s="225"/>
      <c r="H29" s="353"/>
      <c r="I29" s="627"/>
      <c r="J29" s="229"/>
      <c r="K29" s="228"/>
      <c r="L29" s="229"/>
      <c r="M29" s="37"/>
      <c r="N29" s="36"/>
      <c r="O29" s="44"/>
      <c r="P29" s="537"/>
      <c r="Q29" s="34"/>
      <c r="R29" s="35"/>
    </row>
    <row r="30" spans="1:18" ht="15">
      <c r="A30" s="360"/>
      <c r="B30" s="361"/>
      <c r="C30" s="635"/>
      <c r="D30" s="635"/>
      <c r="E30" s="635"/>
      <c r="F30" s="635"/>
      <c r="G30" s="635"/>
      <c r="H30" s="354"/>
      <c r="I30" s="628"/>
      <c r="J30" s="230"/>
      <c r="K30" s="231"/>
      <c r="L30" s="232"/>
      <c r="M30" s="37"/>
      <c r="N30" s="36"/>
      <c r="O30" s="54"/>
      <c r="P30" s="543"/>
      <c r="Q30" s="39"/>
      <c r="R30" s="40"/>
    </row>
    <row r="31" spans="1:18" ht="15">
      <c r="A31" s="362" t="s">
        <v>17</v>
      </c>
      <c r="B31" s="363"/>
      <c r="C31" s="192"/>
      <c r="D31" s="190"/>
      <c r="E31" s="191"/>
      <c r="F31" s="192"/>
      <c r="G31" s="193"/>
      <c r="H31" s="348"/>
      <c r="I31" s="622"/>
      <c r="J31" s="192"/>
      <c r="K31" s="205"/>
      <c r="L31" s="195"/>
      <c r="M31" s="50"/>
      <c r="N31" s="233"/>
      <c r="O31" s="44"/>
      <c r="P31" s="537"/>
      <c r="Q31" s="38"/>
      <c r="R31" s="44"/>
    </row>
    <row r="32" spans="1:18" ht="15">
      <c r="A32" s="358"/>
      <c r="B32" s="359"/>
      <c r="C32" s="635"/>
      <c r="D32" s="635"/>
      <c r="E32" s="635"/>
      <c r="F32" s="635"/>
      <c r="G32" s="635"/>
      <c r="H32" s="352"/>
      <c r="I32" s="626"/>
      <c r="J32" s="344"/>
      <c r="K32" s="112"/>
      <c r="L32" s="216"/>
      <c r="M32" s="41"/>
      <c r="N32" s="113"/>
      <c r="O32" s="111"/>
      <c r="P32" s="544"/>
      <c r="Q32" s="43"/>
      <c r="R32" s="60"/>
    </row>
    <row r="33" spans="1:18" ht="15">
      <c r="A33" s="360" t="s">
        <v>18</v>
      </c>
      <c r="B33" s="361"/>
      <c r="C33" s="63"/>
      <c r="D33" s="190"/>
      <c r="E33" s="191"/>
      <c r="F33" s="192"/>
      <c r="G33" s="193"/>
      <c r="H33" s="348"/>
      <c r="I33" s="622"/>
      <c r="J33" s="192"/>
      <c r="K33" s="61"/>
      <c r="L33" s="195"/>
      <c r="M33" s="37"/>
      <c r="N33" s="36"/>
      <c r="O33" s="44"/>
      <c r="P33" s="537"/>
      <c r="Q33" s="34"/>
      <c r="R33" s="35"/>
    </row>
    <row r="34" spans="1:18" ht="15">
      <c r="A34" s="360"/>
      <c r="B34" s="361"/>
      <c r="C34" s="635"/>
      <c r="D34" s="635"/>
      <c r="E34" s="635"/>
      <c r="F34" s="635"/>
      <c r="G34" s="635"/>
      <c r="H34" s="348"/>
      <c r="I34" s="622"/>
      <c r="J34" s="192"/>
      <c r="K34" s="64"/>
      <c r="L34" s="195"/>
      <c r="M34" s="37"/>
      <c r="N34" s="36"/>
      <c r="O34" s="35"/>
      <c r="P34" s="545"/>
      <c r="Q34" s="34"/>
      <c r="R34" s="35"/>
    </row>
    <row r="35" spans="1:18" ht="15">
      <c r="A35" s="362" t="s">
        <v>19</v>
      </c>
      <c r="B35" s="363"/>
      <c r="C35" s="206"/>
      <c r="D35" s="207"/>
      <c r="E35" s="208"/>
      <c r="F35" s="209"/>
      <c r="G35" s="210"/>
      <c r="H35" s="351"/>
      <c r="I35" s="625"/>
      <c r="J35" s="340"/>
      <c r="K35" s="217"/>
      <c r="L35" s="211"/>
      <c r="M35" s="52"/>
      <c r="N35" s="51"/>
      <c r="O35" s="49"/>
      <c r="P35" s="46"/>
      <c r="Q35" s="47"/>
      <c r="R35" s="49"/>
    </row>
    <row r="36" spans="1:18" ht="15">
      <c r="A36" s="358"/>
      <c r="B36" s="359"/>
      <c r="C36" s="635"/>
      <c r="D36" s="635"/>
      <c r="E36" s="635"/>
      <c r="F36" s="635"/>
      <c r="G36" s="635"/>
      <c r="H36" s="352"/>
      <c r="I36" s="626"/>
      <c r="J36" s="341"/>
      <c r="K36" s="218"/>
      <c r="L36" s="212"/>
      <c r="M36" s="41"/>
      <c r="N36" s="42"/>
      <c r="O36" s="60"/>
      <c r="P36" s="536"/>
      <c r="Q36" s="39"/>
      <c r="R36" s="40"/>
    </row>
    <row r="37" spans="1:18" ht="15">
      <c r="A37" s="360" t="s">
        <v>20</v>
      </c>
      <c r="B37" s="361"/>
      <c r="C37" s="63"/>
      <c r="D37" s="190"/>
      <c r="E37" s="191"/>
      <c r="F37" s="192"/>
      <c r="G37" s="193"/>
      <c r="H37" s="348"/>
      <c r="I37" s="622"/>
      <c r="J37" s="345"/>
      <c r="K37" s="219"/>
      <c r="L37" s="195"/>
      <c r="M37" s="37"/>
      <c r="N37" s="36"/>
      <c r="O37" s="35"/>
      <c r="P37" s="537"/>
      <c r="Q37" s="34"/>
      <c r="R37" s="35"/>
    </row>
    <row r="38" spans="1:18" ht="15">
      <c r="A38" s="360"/>
      <c r="B38" s="361"/>
      <c r="C38" s="635"/>
      <c r="D38" s="635"/>
      <c r="E38" s="635"/>
      <c r="F38" s="635"/>
      <c r="G38" s="635"/>
      <c r="H38" s="348"/>
      <c r="I38" s="622"/>
      <c r="J38" s="345"/>
      <c r="K38" s="219"/>
      <c r="L38" s="195"/>
      <c r="M38" s="37"/>
      <c r="N38" s="108"/>
      <c r="O38" s="44"/>
      <c r="P38" s="546"/>
      <c r="Q38" s="34"/>
      <c r="R38" s="35"/>
    </row>
    <row r="39" spans="1:18" ht="15">
      <c r="A39" s="362" t="s">
        <v>21</v>
      </c>
      <c r="B39" s="363"/>
      <c r="C39" s="206"/>
      <c r="D39" s="207"/>
      <c r="E39" s="208"/>
      <c r="F39" s="209"/>
      <c r="G39" s="210"/>
      <c r="H39" s="351"/>
      <c r="I39" s="625"/>
      <c r="J39" s="340"/>
      <c r="K39" s="217"/>
      <c r="L39" s="211"/>
      <c r="M39" s="52"/>
      <c r="N39" s="51"/>
      <c r="O39" s="49"/>
      <c r="P39" s="46"/>
      <c r="Q39" s="58"/>
      <c r="R39" s="59"/>
    </row>
    <row r="40" spans="1:18" ht="15">
      <c r="A40" s="358"/>
      <c r="B40" s="359"/>
      <c r="C40" s="635"/>
      <c r="D40" s="635"/>
      <c r="E40" s="635"/>
      <c r="F40" s="635"/>
      <c r="G40" s="635"/>
      <c r="H40" s="352"/>
      <c r="I40" s="626"/>
      <c r="J40" s="341"/>
      <c r="K40" s="218"/>
      <c r="L40" s="216"/>
      <c r="M40" s="41"/>
      <c r="N40" s="42"/>
      <c r="O40" s="40"/>
      <c r="P40" s="547"/>
      <c r="Q40" s="43"/>
      <c r="R40" s="60"/>
    </row>
    <row r="41" spans="1:18" ht="15">
      <c r="A41" s="362">
        <v>16</v>
      </c>
      <c r="B41" s="363"/>
      <c r="C41" s="206"/>
      <c r="D41" s="207"/>
      <c r="E41" s="208"/>
      <c r="F41" s="209"/>
      <c r="G41" s="210"/>
      <c r="H41" s="351"/>
      <c r="I41" s="625"/>
      <c r="J41" s="340"/>
      <c r="K41" s="217"/>
      <c r="L41" s="211"/>
      <c r="M41" s="52"/>
      <c r="N41" s="109"/>
      <c r="O41" s="59"/>
      <c r="P41" s="46"/>
      <c r="Q41" s="58"/>
      <c r="R41" s="59"/>
    </row>
    <row r="42" spans="1:18" ht="15">
      <c r="A42" s="360"/>
      <c r="B42" s="361"/>
      <c r="C42" s="635"/>
      <c r="D42" s="635"/>
      <c r="E42" s="635"/>
      <c r="F42" s="635"/>
      <c r="G42" s="635"/>
      <c r="H42" s="348"/>
      <c r="I42" s="622"/>
      <c r="J42" s="345"/>
      <c r="K42" s="219"/>
      <c r="L42" s="220"/>
      <c r="M42" s="37"/>
      <c r="N42" s="108"/>
      <c r="O42" s="110"/>
      <c r="P42" s="548"/>
      <c r="Q42" s="38"/>
      <c r="R42" s="44"/>
    </row>
    <row r="43" spans="1:18" ht="15">
      <c r="A43" s="362">
        <v>17</v>
      </c>
      <c r="B43" s="363"/>
      <c r="C43" s="211"/>
      <c r="D43" s="207"/>
      <c r="E43" s="221"/>
      <c r="F43" s="210"/>
      <c r="G43" s="222"/>
      <c r="H43" s="355"/>
      <c r="I43" s="629"/>
      <c r="J43" s="340"/>
      <c r="K43" s="217"/>
      <c r="L43" s="211"/>
      <c r="M43" s="48"/>
      <c r="N43" s="46"/>
      <c r="O43" s="53"/>
      <c r="P43" s="46"/>
      <c r="Q43" s="47"/>
      <c r="R43" s="49"/>
    </row>
    <row r="44" spans="1:18" ht="15.75" thickBot="1">
      <c r="A44" s="364"/>
      <c r="B44" s="365"/>
      <c r="C44" s="635"/>
      <c r="D44" s="635"/>
      <c r="E44" s="635"/>
      <c r="F44" s="635"/>
      <c r="G44" s="635"/>
      <c r="H44" s="356"/>
      <c r="I44" s="622"/>
      <c r="J44" s="345"/>
      <c r="K44" s="219"/>
      <c r="L44" s="234"/>
      <c r="M44" s="66"/>
      <c r="N44" s="67"/>
      <c r="O44" s="68"/>
      <c r="P44" s="69"/>
      <c r="Q44" s="65"/>
      <c r="R44" s="66"/>
    </row>
    <row r="45" spans="1:18" ht="15">
      <c r="A45" s="897" t="s">
        <v>5</v>
      </c>
      <c r="B45" s="898"/>
      <c r="C45" s="636">
        <f>SUM(C11,C13,C15,C17,C19,C21,C23,C25,C27,C29,C31,C33,C35,C37,C39,C41,C43)</f>
        <v>4</v>
      </c>
      <c r="D45" s="636">
        <f>SUM(D11,D13,D15,D17,D19,D21,D23,D25,D27,D29,D31,D33,D35,D37,D39,D41,D43)</f>
        <v>3</v>
      </c>
      <c r="E45" s="636">
        <f t="shared" ref="E45:G45" si="0">SUM(E11,E13,E15,E17,E19,E21,E23,E25,E27,E29,E31,E33,E35,E37,E39,E41,E43)</f>
        <v>0</v>
      </c>
      <c r="F45" s="636">
        <f t="shared" si="0"/>
        <v>3</v>
      </c>
      <c r="G45" s="637">
        <f t="shared" si="0"/>
        <v>0</v>
      </c>
      <c r="H45" s="553">
        <f>SUM(H11,H13,H15,H17,H19,H21,H23,H25,H27,H29,H31,H33,H35,H37,H39,H41,H43)</f>
        <v>0</v>
      </c>
      <c r="I45" s="552"/>
      <c r="J45" s="553">
        <f>SUM(J11,J13,J15,J17,J19,J21,J23,J25,J27,J29,J31,J33,J35,J37,J39,J41,J43)</f>
        <v>0</v>
      </c>
      <c r="K45" s="554">
        <f t="shared" ref="K45:R46" si="1">SUM(K11,K13,K15,K17,K19,K21,K23,K25,K27,K29,K31,K33,K35,K37,K39,K41,K43)</f>
        <v>0</v>
      </c>
      <c r="L45" s="551">
        <f t="shared" si="1"/>
        <v>0</v>
      </c>
      <c r="M45" s="554">
        <f t="shared" si="1"/>
        <v>0</v>
      </c>
      <c r="N45" s="551">
        <f t="shared" si="1"/>
        <v>2</v>
      </c>
      <c r="O45" s="554">
        <f t="shared" si="1"/>
        <v>4136.45</v>
      </c>
      <c r="P45" s="551">
        <f t="shared" si="1"/>
        <v>14</v>
      </c>
      <c r="Q45" s="554">
        <f t="shared" si="1"/>
        <v>55.4</v>
      </c>
      <c r="R45" s="555">
        <f>SUM(R11,R13,R15,R17,R19,R21,R23,R25,R27,R29,R31,R33,R35,R37,R39,R41,R43)</f>
        <v>467.19</v>
      </c>
    </row>
    <row r="46" spans="1:18" ht="15.75" thickBot="1">
      <c r="A46" s="638"/>
      <c r="B46" s="639"/>
      <c r="C46" s="640"/>
      <c r="D46" s="640"/>
      <c r="E46" s="640"/>
      <c r="F46" s="640"/>
      <c r="G46" s="640"/>
      <c r="H46" s="557">
        <f>SUM(I12,I14,I16,I18,I20,I22,I24,I26,I28,I30,I32,I34,I36,I38,I40,I42,I44)</f>
        <v>0</v>
      </c>
      <c r="I46" s="556"/>
      <c r="J46" s="557">
        <f>SUM(K12,K14,K16,K18,K20,K22,K24,K26,K28,K30,K32,K34,K36,K38,K40,K42,K44)</f>
        <v>0</v>
      </c>
      <c r="K46" s="558">
        <f t="shared" si="1"/>
        <v>0</v>
      </c>
      <c r="L46" s="558">
        <f t="shared" si="1"/>
        <v>0</v>
      </c>
      <c r="M46" s="558">
        <f t="shared" si="1"/>
        <v>0</v>
      </c>
      <c r="N46" s="558">
        <f t="shared" si="1"/>
        <v>4402.9799999999996</v>
      </c>
      <c r="O46" s="558">
        <f t="shared" si="1"/>
        <v>266.52999999999997</v>
      </c>
      <c r="P46" s="558">
        <f t="shared" si="1"/>
        <v>471.91999999999996</v>
      </c>
      <c r="Q46" s="558">
        <f t="shared" si="1"/>
        <v>416.52</v>
      </c>
      <c r="R46" s="556">
        <f t="shared" si="1"/>
        <v>4.7300000000000004</v>
      </c>
    </row>
    <row r="47" spans="1:18" ht="18" customHeight="1">
      <c r="A47" s="24"/>
      <c r="B47" s="25" t="s">
        <v>125</v>
      </c>
      <c r="C47" s="25"/>
      <c r="D47" s="25"/>
      <c r="E47" s="25"/>
      <c r="F47" s="25"/>
      <c r="G47" s="25"/>
      <c r="H47" s="895"/>
      <c r="I47" s="619"/>
      <c r="J47" s="25"/>
      <c r="K47" s="26"/>
      <c r="L47" s="27"/>
      <c r="M47" s="28"/>
      <c r="N47" s="29"/>
      <c r="O47" s="29"/>
      <c r="P47" s="29"/>
      <c r="Q47" s="831"/>
      <c r="R47" s="831"/>
    </row>
    <row r="48" spans="1:18" ht="18">
      <c r="A48" s="24"/>
      <c r="B48" s="25"/>
      <c r="C48" s="25"/>
      <c r="D48" s="25"/>
      <c r="E48" s="25"/>
      <c r="F48" s="25"/>
      <c r="G48" s="25"/>
      <c r="H48" s="896"/>
      <c r="I48" s="619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896"/>
      <c r="I49" s="619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896"/>
      <c r="I50" s="619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896"/>
      <c r="I51" s="619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357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318"/>
      <c r="H58" s="318"/>
      <c r="I58" s="318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P6:R6"/>
    <mergeCell ref="P5:R5"/>
    <mergeCell ref="L7:L8"/>
    <mergeCell ref="N7:N8"/>
    <mergeCell ref="P7:P8"/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A52" zoomScale="70" zoomScaleNormal="70" zoomScalePageLayoutView="10" workbookViewId="0">
      <selection activeCell="B115" sqref="B115"/>
    </sheetView>
  </sheetViews>
  <sheetFormatPr defaultColWidth="8.85546875" defaultRowHeight="12.75"/>
  <cols>
    <col min="1" max="1" width="6.42578125" style="775" customWidth="1"/>
    <col min="2" max="2" width="39.5703125" style="775" customWidth="1"/>
    <col min="3" max="3" width="17.7109375" style="786" customWidth="1"/>
    <col min="4" max="4" width="22" style="775" customWidth="1"/>
    <col min="5" max="5" width="41.140625" style="775" customWidth="1"/>
    <col min="6" max="6" width="41.5703125" style="775" customWidth="1"/>
    <col min="7" max="7" width="21" style="775" customWidth="1"/>
    <col min="8" max="8" width="28" style="775" customWidth="1"/>
    <col min="9" max="9" width="36.7109375" style="775" customWidth="1"/>
    <col min="10" max="16384" width="8.85546875" style="775"/>
  </cols>
  <sheetData>
    <row r="1" spans="1:12" s="768" customFormat="1" ht="15">
      <c r="A1" s="766" t="s">
        <v>141</v>
      </c>
      <c r="B1" s="766"/>
      <c r="C1" s="767"/>
    </row>
    <row r="2" spans="1:12" s="768" customFormat="1" ht="15">
      <c r="A2" s="769"/>
      <c r="B2" s="769"/>
      <c r="C2" s="770"/>
      <c r="D2" s="771"/>
      <c r="E2" s="771"/>
      <c r="F2" s="771"/>
      <c r="G2" s="771"/>
    </row>
    <row r="3" spans="1:12" ht="16.5" thickBot="1">
      <c r="A3" s="772" t="s">
        <v>0</v>
      </c>
      <c r="B3" s="772"/>
      <c r="C3" s="773"/>
      <c r="D3" s="774"/>
      <c r="E3" s="774"/>
      <c r="F3" s="774"/>
      <c r="G3" s="774"/>
      <c r="I3" s="776" t="s">
        <v>220</v>
      </c>
    </row>
    <row r="4" spans="1:12" ht="16.5" customHeight="1" thickBot="1">
      <c r="A4" s="943" t="s">
        <v>6</v>
      </c>
      <c r="B4" s="943" t="s">
        <v>138</v>
      </c>
      <c r="C4" s="946" t="s">
        <v>71</v>
      </c>
      <c r="D4" s="959" t="s">
        <v>105</v>
      </c>
      <c r="E4" s="960"/>
      <c r="F4" s="960"/>
      <c r="G4" s="960"/>
      <c r="H4" s="960"/>
      <c r="I4" s="950" t="s">
        <v>218</v>
      </c>
    </row>
    <row r="5" spans="1:12" ht="15.75" thickBot="1">
      <c r="A5" s="944"/>
      <c r="B5" s="944"/>
      <c r="C5" s="947"/>
      <c r="D5" s="790" t="s">
        <v>72</v>
      </c>
      <c r="E5" s="954" t="s">
        <v>60</v>
      </c>
      <c r="F5" s="955"/>
      <c r="G5" s="943" t="s">
        <v>102</v>
      </c>
      <c r="H5" s="954" t="s">
        <v>117</v>
      </c>
      <c r="I5" s="951"/>
      <c r="J5" s="777"/>
      <c r="K5" s="777"/>
      <c r="L5" s="777"/>
    </row>
    <row r="6" spans="1:12" ht="15.75" thickBot="1">
      <c r="A6" s="944"/>
      <c r="B6" s="944"/>
      <c r="C6" s="947"/>
      <c r="D6" s="791" t="s">
        <v>217</v>
      </c>
      <c r="E6" s="956"/>
      <c r="F6" s="956"/>
      <c r="G6" s="956"/>
      <c r="H6" s="956"/>
      <c r="I6" s="952"/>
      <c r="J6" s="777"/>
      <c r="K6" s="777"/>
      <c r="L6" s="777"/>
    </row>
    <row r="7" spans="1:12" ht="15">
      <c r="A7" s="944"/>
      <c r="B7" s="944"/>
      <c r="C7" s="947"/>
      <c r="D7" s="790" t="s">
        <v>219</v>
      </c>
      <c r="E7" s="790" t="s">
        <v>59</v>
      </c>
      <c r="F7" s="790" t="s">
        <v>45</v>
      </c>
      <c r="G7" s="944"/>
      <c r="H7" s="957" t="s">
        <v>103</v>
      </c>
      <c r="I7" s="951"/>
      <c r="J7" s="777"/>
      <c r="K7" s="777"/>
      <c r="L7" s="777"/>
    </row>
    <row r="8" spans="1:12" ht="15.75" thickBot="1">
      <c r="A8" s="944"/>
      <c r="B8" s="944"/>
      <c r="C8" s="947"/>
      <c r="D8" s="961" t="s">
        <v>104</v>
      </c>
      <c r="E8" s="792" t="s">
        <v>73</v>
      </c>
      <c r="F8" s="792" t="s">
        <v>46</v>
      </c>
      <c r="G8" s="945"/>
      <c r="H8" s="958"/>
      <c r="I8" s="951"/>
      <c r="J8" s="777"/>
      <c r="K8" s="777"/>
      <c r="L8" s="777"/>
    </row>
    <row r="9" spans="1:12" ht="15.75" thickBot="1">
      <c r="A9" s="945"/>
      <c r="B9" s="945"/>
      <c r="C9" s="948"/>
      <c r="D9" s="962"/>
      <c r="E9" s="792" t="s">
        <v>4</v>
      </c>
      <c r="F9" s="792" t="s">
        <v>4</v>
      </c>
      <c r="G9" s="792" t="s">
        <v>3</v>
      </c>
      <c r="H9" s="793" t="s">
        <v>3</v>
      </c>
      <c r="I9" s="953"/>
      <c r="J9" s="777"/>
      <c r="K9" s="777"/>
      <c r="L9" s="777"/>
    </row>
    <row r="10" spans="1:12" ht="15" customHeight="1">
      <c r="A10" s="930" t="s">
        <v>7</v>
      </c>
      <c r="B10" s="949"/>
      <c r="C10" s="941" t="s">
        <v>74</v>
      </c>
      <c r="D10" s="809"/>
      <c r="E10" s="810"/>
      <c r="F10" s="810"/>
      <c r="G10" s="811"/>
      <c r="H10" s="811"/>
      <c r="I10" s="778"/>
      <c r="J10" s="777"/>
      <c r="K10" s="777"/>
      <c r="L10" s="777"/>
    </row>
    <row r="11" spans="1:12" ht="15" customHeight="1">
      <c r="A11" s="939"/>
      <c r="B11" s="933"/>
      <c r="C11" s="934"/>
      <c r="D11" s="812">
        <f>SUM(E10,E11)</f>
        <v>0</v>
      </c>
      <c r="E11" s="812"/>
      <c r="F11" s="812"/>
      <c r="G11" s="813" t="s">
        <v>107</v>
      </c>
      <c r="H11" s="813"/>
      <c r="I11" s="780"/>
      <c r="J11" s="777"/>
      <c r="K11" s="777"/>
      <c r="L11" s="777"/>
    </row>
    <row r="12" spans="1:12" ht="15" customHeight="1">
      <c r="A12" s="939" t="s">
        <v>8</v>
      </c>
      <c r="B12" s="933"/>
      <c r="C12" s="934" t="s">
        <v>75</v>
      </c>
      <c r="D12" s="814"/>
      <c r="E12" s="815"/>
      <c r="F12" s="815"/>
      <c r="G12" s="813"/>
      <c r="H12" s="813"/>
      <c r="I12" s="780"/>
      <c r="J12" s="777"/>
      <c r="K12" s="777"/>
      <c r="L12" s="777"/>
    </row>
    <row r="13" spans="1:12" ht="15" customHeight="1">
      <c r="A13" s="939"/>
      <c r="B13" s="933"/>
      <c r="C13" s="934"/>
      <c r="D13" s="816">
        <f>SUM(E12,E13)</f>
        <v>0</v>
      </c>
      <c r="E13" s="815"/>
      <c r="F13" s="815"/>
      <c r="G13" s="817" t="s">
        <v>107</v>
      </c>
      <c r="H13" s="817"/>
      <c r="I13" s="780"/>
    </row>
    <row r="14" spans="1:12" ht="15" customHeight="1">
      <c r="A14" s="930" t="s">
        <v>9</v>
      </c>
      <c r="B14" s="933"/>
      <c r="C14" s="934" t="s">
        <v>76</v>
      </c>
      <c r="D14" s="818">
        <v>2</v>
      </c>
      <c r="E14" s="812">
        <v>4.6399999999999997</v>
      </c>
      <c r="F14" s="812">
        <v>59</v>
      </c>
      <c r="G14" s="817">
        <v>2</v>
      </c>
      <c r="H14" s="817">
        <v>2</v>
      </c>
      <c r="I14" s="780"/>
    </row>
    <row r="15" spans="1:12" ht="15" customHeight="1">
      <c r="A15" s="939"/>
      <c r="B15" s="933"/>
      <c r="C15" s="934"/>
      <c r="D15" s="812">
        <v>59.57</v>
      </c>
      <c r="E15" s="812">
        <v>54.93</v>
      </c>
      <c r="F15" s="812">
        <v>0.56999999999999995</v>
      </c>
      <c r="G15" s="817" t="s">
        <v>107</v>
      </c>
      <c r="H15" s="817">
        <v>2</v>
      </c>
      <c r="I15" s="780"/>
    </row>
    <row r="16" spans="1:12" ht="15" customHeight="1">
      <c r="A16" s="939" t="s">
        <v>10</v>
      </c>
      <c r="B16" s="933"/>
      <c r="C16" s="934" t="s">
        <v>77</v>
      </c>
      <c r="D16" s="817"/>
      <c r="E16" s="812"/>
      <c r="F16" s="812"/>
      <c r="G16" s="817"/>
      <c r="H16" s="817"/>
      <c r="I16" s="780"/>
    </row>
    <row r="17" spans="1:9" ht="15" customHeight="1">
      <c r="A17" s="939"/>
      <c r="B17" s="933"/>
      <c r="C17" s="934"/>
      <c r="D17" s="818">
        <f>SUM(E16,E17)</f>
        <v>0</v>
      </c>
      <c r="E17" s="812"/>
      <c r="F17" s="812"/>
      <c r="G17" s="817" t="s">
        <v>107</v>
      </c>
      <c r="H17" s="817"/>
      <c r="I17" s="780"/>
    </row>
    <row r="18" spans="1:9" ht="15" customHeight="1">
      <c r="A18" s="930" t="s">
        <v>11</v>
      </c>
      <c r="B18" s="933"/>
      <c r="C18" s="934" t="s">
        <v>78</v>
      </c>
      <c r="D18" s="818">
        <v>2</v>
      </c>
      <c r="E18" s="812">
        <v>44.16</v>
      </c>
      <c r="F18" s="812">
        <v>334.97</v>
      </c>
      <c r="G18" s="817">
        <v>8</v>
      </c>
      <c r="H18" s="817">
        <v>8</v>
      </c>
      <c r="I18" s="780"/>
    </row>
    <row r="19" spans="1:9" ht="15" customHeight="1">
      <c r="A19" s="939"/>
      <c r="B19" s="933"/>
      <c r="C19" s="934"/>
      <c r="D19" s="812">
        <f>E18+E19</f>
        <v>339.13</v>
      </c>
      <c r="E19" s="812">
        <v>294.97000000000003</v>
      </c>
      <c r="F19" s="812">
        <v>4.16</v>
      </c>
      <c r="G19" s="813" t="s">
        <v>107</v>
      </c>
      <c r="H19" s="813">
        <v>2</v>
      </c>
      <c r="I19" s="780"/>
    </row>
    <row r="20" spans="1:9" ht="15" customHeight="1">
      <c r="A20" s="939" t="s">
        <v>12</v>
      </c>
      <c r="B20" s="933"/>
      <c r="C20" s="934" t="s">
        <v>79</v>
      </c>
      <c r="D20" s="817"/>
      <c r="E20" s="812"/>
      <c r="F20" s="812"/>
      <c r="G20" s="819"/>
      <c r="H20" s="819"/>
      <c r="I20" s="780"/>
    </row>
    <row r="21" spans="1:9" ht="15" customHeight="1">
      <c r="A21" s="939"/>
      <c r="B21" s="933"/>
      <c r="C21" s="934"/>
      <c r="D21" s="818">
        <f>SUM(E20,E21)</f>
        <v>0</v>
      </c>
      <c r="E21" s="812"/>
      <c r="F21" s="812"/>
      <c r="G21" s="817" t="s">
        <v>107</v>
      </c>
      <c r="H21" s="817"/>
      <c r="I21" s="780"/>
    </row>
    <row r="22" spans="1:9" ht="15" customHeight="1">
      <c r="A22" s="930" t="s">
        <v>13</v>
      </c>
      <c r="B22" s="933"/>
      <c r="C22" s="934" t="s">
        <v>80</v>
      </c>
      <c r="D22" s="818"/>
      <c r="E22" s="812"/>
      <c r="F22" s="812"/>
      <c r="G22" s="811"/>
      <c r="H22" s="811"/>
      <c r="I22" s="780"/>
    </row>
    <row r="23" spans="1:9" ht="15" customHeight="1">
      <c r="A23" s="939"/>
      <c r="B23" s="933"/>
      <c r="C23" s="934"/>
      <c r="D23" s="812">
        <f>SUM(E22,E23)</f>
        <v>0</v>
      </c>
      <c r="E23" s="812"/>
      <c r="F23" s="812"/>
      <c r="G23" s="813" t="s">
        <v>107</v>
      </c>
      <c r="H23" s="813"/>
      <c r="I23" s="780"/>
    </row>
    <row r="24" spans="1:9" ht="15" customHeight="1">
      <c r="A24" s="939" t="s">
        <v>14</v>
      </c>
      <c r="B24" s="933"/>
      <c r="C24" s="942" t="s">
        <v>81</v>
      </c>
      <c r="D24" s="820"/>
      <c r="E24" s="821"/>
      <c r="F24" s="821"/>
      <c r="G24" s="813"/>
      <c r="H24" s="813"/>
      <c r="I24" s="780"/>
    </row>
    <row r="25" spans="1:9" ht="15" customHeight="1">
      <c r="A25" s="939"/>
      <c r="B25" s="933"/>
      <c r="C25" s="942"/>
      <c r="D25" s="812">
        <f>SUM(E24,E25)</f>
        <v>0</v>
      </c>
      <c r="E25" s="821"/>
      <c r="F25" s="821"/>
      <c r="G25" s="817" t="s">
        <v>107</v>
      </c>
      <c r="H25" s="817"/>
      <c r="I25" s="780"/>
    </row>
    <row r="26" spans="1:9" ht="15" customHeight="1">
      <c r="A26" s="930" t="s">
        <v>15</v>
      </c>
      <c r="B26" s="933"/>
      <c r="C26" s="934" t="s">
        <v>82</v>
      </c>
      <c r="D26" s="818"/>
      <c r="E26" s="812"/>
      <c r="F26" s="812"/>
      <c r="G26" s="817"/>
      <c r="H26" s="817"/>
      <c r="I26" s="780"/>
    </row>
    <row r="27" spans="1:9" ht="15" customHeight="1">
      <c r="A27" s="939"/>
      <c r="B27" s="933"/>
      <c r="C27" s="934"/>
      <c r="D27" s="812">
        <f>SUM(E26,E27)</f>
        <v>0</v>
      </c>
      <c r="E27" s="812"/>
      <c r="F27" s="812"/>
      <c r="G27" s="817" t="s">
        <v>107</v>
      </c>
      <c r="H27" s="817"/>
      <c r="I27" s="780"/>
    </row>
    <row r="28" spans="1:9" ht="15" customHeight="1">
      <c r="A28" s="939" t="s">
        <v>16</v>
      </c>
      <c r="B28" s="933"/>
      <c r="C28" s="934" t="s">
        <v>83</v>
      </c>
      <c r="D28" s="817"/>
      <c r="E28" s="812"/>
      <c r="F28" s="812"/>
      <c r="G28" s="817"/>
      <c r="H28" s="817"/>
      <c r="I28" s="780"/>
    </row>
    <row r="29" spans="1:9" ht="15" customHeight="1">
      <c r="A29" s="939"/>
      <c r="B29" s="933"/>
      <c r="C29" s="934"/>
      <c r="D29" s="812">
        <f>SUM(E28,E29)</f>
        <v>0</v>
      </c>
      <c r="E29" s="812"/>
      <c r="F29" s="812"/>
      <c r="G29" s="817" t="s">
        <v>107</v>
      </c>
      <c r="H29" s="817"/>
      <c r="I29" s="780"/>
    </row>
    <row r="30" spans="1:9" ht="15" customHeight="1">
      <c r="A30" s="930" t="s">
        <v>17</v>
      </c>
      <c r="B30" s="933"/>
      <c r="C30" s="934" t="s">
        <v>84</v>
      </c>
      <c r="D30" s="817"/>
      <c r="E30" s="812"/>
      <c r="F30" s="812"/>
      <c r="G30" s="817"/>
      <c r="H30" s="817"/>
      <c r="I30" s="780"/>
    </row>
    <row r="31" spans="1:9" ht="15" customHeight="1">
      <c r="A31" s="939"/>
      <c r="B31" s="933"/>
      <c r="C31" s="934"/>
      <c r="D31" s="812">
        <f>SUM(E30,E31)</f>
        <v>0</v>
      </c>
      <c r="E31" s="812"/>
      <c r="F31" s="812"/>
      <c r="G31" s="813" t="s">
        <v>107</v>
      </c>
      <c r="H31" s="813"/>
      <c r="I31" s="780"/>
    </row>
    <row r="32" spans="1:9" ht="15" customHeight="1">
      <c r="A32" s="939" t="s">
        <v>18</v>
      </c>
      <c r="B32" s="933"/>
      <c r="C32" s="934" t="s">
        <v>85</v>
      </c>
      <c r="D32" s="817">
        <v>0</v>
      </c>
      <c r="E32" s="812">
        <v>3.49</v>
      </c>
      <c r="F32" s="812">
        <v>17.079999999999998</v>
      </c>
      <c r="G32" s="813">
        <v>1</v>
      </c>
      <c r="H32" s="813">
        <v>0</v>
      </c>
      <c r="I32" s="780"/>
    </row>
    <row r="33" spans="1:9" ht="15" customHeight="1">
      <c r="A33" s="939"/>
      <c r="B33" s="933"/>
      <c r="C33" s="934"/>
      <c r="D33" s="812">
        <f>E32+E33</f>
        <v>17.079999999999998</v>
      </c>
      <c r="E33" s="812">
        <v>13.59</v>
      </c>
      <c r="F33" s="812">
        <v>0</v>
      </c>
      <c r="G33" s="817" t="s">
        <v>107</v>
      </c>
      <c r="H33" s="817">
        <v>0</v>
      </c>
      <c r="I33" s="780"/>
    </row>
    <row r="34" spans="1:9" ht="15" customHeight="1">
      <c r="A34" s="929" t="s">
        <v>19</v>
      </c>
      <c r="B34" s="933"/>
      <c r="C34" s="940" t="s">
        <v>119</v>
      </c>
      <c r="D34" s="812"/>
      <c r="E34" s="812"/>
      <c r="F34" s="812"/>
      <c r="G34" s="809"/>
      <c r="H34" s="809"/>
      <c r="I34" s="780"/>
    </row>
    <row r="35" spans="1:9" ht="15" customHeight="1">
      <c r="A35" s="930"/>
      <c r="B35" s="933"/>
      <c r="C35" s="941"/>
      <c r="D35" s="812">
        <f>SUM(E34,E35)</f>
        <v>0</v>
      </c>
      <c r="E35" s="812"/>
      <c r="F35" s="812"/>
      <c r="G35" s="809" t="s">
        <v>107</v>
      </c>
      <c r="H35" s="809"/>
      <c r="I35" s="780"/>
    </row>
    <row r="36" spans="1:9" ht="15" customHeight="1">
      <c r="A36" s="929" t="s">
        <v>20</v>
      </c>
      <c r="B36" s="933"/>
      <c r="C36" s="940" t="s">
        <v>120</v>
      </c>
      <c r="D36" s="812"/>
      <c r="E36" s="812"/>
      <c r="F36" s="812"/>
      <c r="G36" s="809"/>
      <c r="H36" s="809"/>
      <c r="I36" s="780"/>
    </row>
    <row r="37" spans="1:9" ht="15" customHeight="1">
      <c r="A37" s="930"/>
      <c r="B37" s="933"/>
      <c r="C37" s="941"/>
      <c r="D37" s="812">
        <f>SUM(E36,E37)</f>
        <v>0</v>
      </c>
      <c r="E37" s="812"/>
      <c r="F37" s="812"/>
      <c r="G37" s="809" t="s">
        <v>107</v>
      </c>
      <c r="H37" s="809"/>
      <c r="I37" s="780"/>
    </row>
    <row r="38" spans="1:9" ht="15" customHeight="1">
      <c r="A38" s="929" t="s">
        <v>21</v>
      </c>
      <c r="B38" s="933"/>
      <c r="C38" s="931" t="s">
        <v>157</v>
      </c>
      <c r="D38" s="818"/>
      <c r="E38" s="812"/>
      <c r="F38" s="812"/>
      <c r="G38" s="822"/>
      <c r="H38" s="822"/>
      <c r="I38" s="780"/>
    </row>
    <row r="39" spans="1:9" ht="15" customHeight="1">
      <c r="A39" s="930"/>
      <c r="B39" s="933"/>
      <c r="C39" s="932"/>
      <c r="D39" s="812"/>
      <c r="E39" s="812"/>
      <c r="F39" s="812"/>
      <c r="G39" s="813" t="s">
        <v>107</v>
      </c>
      <c r="H39" s="813"/>
      <c r="I39" s="780"/>
    </row>
    <row r="40" spans="1:9" ht="15" customHeight="1">
      <c r="A40" s="929" t="s">
        <v>22</v>
      </c>
      <c r="B40" s="933"/>
      <c r="C40" s="931" t="s">
        <v>86</v>
      </c>
      <c r="D40" s="817">
        <v>1</v>
      </c>
      <c r="E40" s="812">
        <v>3.11</v>
      </c>
      <c r="F40" s="812">
        <v>56.14</v>
      </c>
      <c r="G40" s="813">
        <v>3</v>
      </c>
      <c r="H40" s="813">
        <v>2</v>
      </c>
      <c r="I40" s="780"/>
    </row>
    <row r="41" spans="1:9" ht="15" customHeight="1">
      <c r="A41" s="930"/>
      <c r="B41" s="933"/>
      <c r="C41" s="932"/>
      <c r="D41" s="812">
        <f>SUM(E40,E41)</f>
        <v>56.14</v>
      </c>
      <c r="E41" s="812">
        <v>53.03</v>
      </c>
      <c r="F41" s="812">
        <v>0</v>
      </c>
      <c r="G41" s="817" t="s">
        <v>107</v>
      </c>
      <c r="H41" s="817">
        <v>1</v>
      </c>
      <c r="I41" s="780"/>
    </row>
    <row r="42" spans="1:9" ht="15" customHeight="1">
      <c r="A42" s="929" t="s">
        <v>23</v>
      </c>
      <c r="B42" s="933"/>
      <c r="C42" s="934" t="s">
        <v>94</v>
      </c>
      <c r="D42" s="817"/>
      <c r="E42" s="812"/>
      <c r="F42" s="812"/>
      <c r="G42" s="817"/>
      <c r="H42" s="817"/>
      <c r="I42" s="780"/>
    </row>
    <row r="43" spans="1:9" ht="15" customHeight="1">
      <c r="A43" s="930"/>
      <c r="B43" s="933"/>
      <c r="C43" s="934"/>
      <c r="D43" s="812">
        <f>SUM(E42,E43)</f>
        <v>0</v>
      </c>
      <c r="E43" s="812"/>
      <c r="F43" s="812"/>
      <c r="G43" s="817" t="s">
        <v>107</v>
      </c>
      <c r="H43" s="817"/>
      <c r="I43" s="780"/>
    </row>
    <row r="44" spans="1:9" ht="15" customHeight="1">
      <c r="A44" s="929" t="s">
        <v>90</v>
      </c>
      <c r="B44" s="933"/>
      <c r="C44" s="934" t="s">
        <v>87</v>
      </c>
      <c r="D44" s="817"/>
      <c r="E44" s="812"/>
      <c r="F44" s="812"/>
      <c r="G44" s="817"/>
      <c r="H44" s="817"/>
      <c r="I44" s="780"/>
    </row>
    <row r="45" spans="1:9" ht="15" customHeight="1">
      <c r="A45" s="930"/>
      <c r="B45" s="933"/>
      <c r="C45" s="934"/>
      <c r="D45" s="812">
        <f>SUM(E44,E45)</f>
        <v>0</v>
      </c>
      <c r="E45" s="812"/>
      <c r="F45" s="812"/>
      <c r="G45" s="817" t="s">
        <v>107</v>
      </c>
      <c r="H45" s="817"/>
      <c r="I45" s="780"/>
    </row>
    <row r="46" spans="1:9" ht="15" customHeight="1">
      <c r="A46" s="929" t="s">
        <v>92</v>
      </c>
      <c r="B46" s="933"/>
      <c r="C46" s="934" t="s">
        <v>88</v>
      </c>
      <c r="D46" s="817"/>
      <c r="E46" s="812"/>
      <c r="F46" s="812"/>
      <c r="G46" s="817"/>
      <c r="H46" s="817"/>
      <c r="I46" s="780"/>
    </row>
    <row r="47" spans="1:9" ht="15" customHeight="1">
      <c r="A47" s="930"/>
      <c r="B47" s="933"/>
      <c r="C47" s="934"/>
      <c r="D47" s="812">
        <f>SUM(E46,E47)</f>
        <v>0</v>
      </c>
      <c r="E47" s="812"/>
      <c r="F47" s="812"/>
      <c r="G47" s="813" t="s">
        <v>107</v>
      </c>
      <c r="H47" s="813"/>
      <c r="I47" s="780"/>
    </row>
    <row r="48" spans="1:9" ht="15" customHeight="1">
      <c r="A48" s="929" t="s">
        <v>187</v>
      </c>
      <c r="B48" s="933"/>
      <c r="C48" s="934" t="s">
        <v>89</v>
      </c>
      <c r="D48" s="817"/>
      <c r="E48" s="812"/>
      <c r="F48" s="812"/>
      <c r="G48" s="819"/>
      <c r="H48" s="819"/>
      <c r="I48" s="780"/>
    </row>
    <row r="49" spans="1:9" ht="15" customHeight="1">
      <c r="A49" s="930"/>
      <c r="B49" s="933"/>
      <c r="C49" s="934"/>
      <c r="D49" s="812">
        <f>SUM(E48,E49)</f>
        <v>0</v>
      </c>
      <c r="E49" s="812"/>
      <c r="F49" s="812"/>
      <c r="G49" s="817" t="s">
        <v>107</v>
      </c>
      <c r="H49" s="817"/>
      <c r="I49" s="780"/>
    </row>
    <row r="50" spans="1:9" ht="15" customHeight="1">
      <c r="A50" s="929" t="s">
        <v>188</v>
      </c>
      <c r="B50" s="933"/>
      <c r="C50" s="934" t="s">
        <v>91</v>
      </c>
      <c r="D50" s="823"/>
      <c r="E50" s="824"/>
      <c r="F50" s="824"/>
      <c r="G50" s="811"/>
      <c r="H50" s="811"/>
      <c r="I50" s="780"/>
    </row>
    <row r="51" spans="1:9" ht="15" customHeight="1">
      <c r="A51" s="930"/>
      <c r="B51" s="933"/>
      <c r="C51" s="934"/>
      <c r="D51" s="823">
        <f>SUM(E50,E51)</f>
        <v>0</v>
      </c>
      <c r="E51" s="824"/>
      <c r="F51" s="824"/>
      <c r="G51" s="813" t="s">
        <v>107</v>
      </c>
      <c r="H51" s="813"/>
      <c r="I51" s="780"/>
    </row>
    <row r="52" spans="1:9" ht="15" customHeight="1">
      <c r="A52" s="929" t="s">
        <v>189</v>
      </c>
      <c r="B52" s="933"/>
      <c r="C52" s="938" t="s">
        <v>93</v>
      </c>
      <c r="D52" s="825"/>
      <c r="E52" s="817"/>
      <c r="F52" s="817"/>
      <c r="G52" s="813"/>
      <c r="H52" s="813"/>
      <c r="I52" s="780"/>
    </row>
    <row r="53" spans="1:9" ht="15" customHeight="1">
      <c r="A53" s="930"/>
      <c r="B53" s="933"/>
      <c r="C53" s="938"/>
      <c r="D53" s="826">
        <f>SUM(E52,E53)</f>
        <v>0</v>
      </c>
      <c r="E53" s="817"/>
      <c r="F53" s="817"/>
      <c r="G53" s="817" t="s">
        <v>107</v>
      </c>
      <c r="H53" s="817"/>
      <c r="I53" s="780"/>
    </row>
    <row r="54" spans="1:9" ht="15" customHeight="1">
      <c r="A54" s="929" t="s">
        <v>190</v>
      </c>
      <c r="B54" s="933"/>
      <c r="C54" s="927" t="s">
        <v>108</v>
      </c>
      <c r="D54" s="827"/>
      <c r="E54" s="817"/>
      <c r="F54" s="817"/>
      <c r="G54" s="817"/>
      <c r="H54" s="817"/>
      <c r="I54" s="780"/>
    </row>
    <row r="55" spans="1:9" ht="15" customHeight="1">
      <c r="A55" s="930"/>
      <c r="B55" s="933"/>
      <c r="C55" s="928"/>
      <c r="D55" s="828">
        <f>SUM(E54,E55)</f>
        <v>0</v>
      </c>
      <c r="E55" s="817"/>
      <c r="F55" s="817"/>
      <c r="G55" s="817"/>
      <c r="H55" s="817"/>
      <c r="I55" s="780"/>
    </row>
    <row r="56" spans="1:9" ht="15" customHeight="1">
      <c r="A56" s="929" t="s">
        <v>191</v>
      </c>
      <c r="B56" s="933"/>
      <c r="C56" s="927" t="s">
        <v>143</v>
      </c>
      <c r="D56" s="827"/>
      <c r="E56" s="817"/>
      <c r="F56" s="817"/>
      <c r="G56" s="817"/>
      <c r="H56" s="817"/>
      <c r="I56" s="780"/>
    </row>
    <row r="57" spans="1:9" ht="15" customHeight="1">
      <c r="A57" s="930"/>
      <c r="B57" s="933"/>
      <c r="C57" s="928"/>
      <c r="D57" s="828">
        <v>0</v>
      </c>
      <c r="E57" s="817"/>
      <c r="F57" s="817"/>
      <c r="G57" s="817"/>
      <c r="H57" s="817"/>
      <c r="I57" s="780"/>
    </row>
    <row r="58" spans="1:9" ht="15" customHeight="1">
      <c r="A58" s="929" t="s">
        <v>192</v>
      </c>
      <c r="B58" s="933"/>
      <c r="C58" s="927" t="s">
        <v>158</v>
      </c>
      <c r="D58" s="825"/>
      <c r="E58" s="817"/>
      <c r="F58" s="817"/>
      <c r="G58" s="817"/>
      <c r="H58" s="817"/>
      <c r="I58" s="780"/>
    </row>
    <row r="59" spans="1:9" ht="15" customHeight="1">
      <c r="A59" s="930"/>
      <c r="B59" s="933"/>
      <c r="C59" s="928"/>
      <c r="D59" s="826">
        <f>SUM(E58,E59)</f>
        <v>0</v>
      </c>
      <c r="E59" s="817"/>
      <c r="F59" s="817"/>
      <c r="G59" s="817" t="s">
        <v>107</v>
      </c>
      <c r="H59" s="817"/>
      <c r="I59" s="780"/>
    </row>
    <row r="60" spans="1:9" ht="15" customHeight="1">
      <c r="A60" s="929" t="s">
        <v>193</v>
      </c>
      <c r="B60" s="933"/>
      <c r="C60" s="927" t="s">
        <v>109</v>
      </c>
      <c r="D60" s="825"/>
      <c r="E60" s="817"/>
      <c r="F60" s="817"/>
      <c r="G60" s="817"/>
      <c r="H60" s="817"/>
      <c r="I60" s="780"/>
    </row>
    <row r="61" spans="1:9" ht="15" customHeight="1">
      <c r="A61" s="930"/>
      <c r="B61" s="933"/>
      <c r="C61" s="928"/>
      <c r="D61" s="826">
        <f>SUM(E60,E61)</f>
        <v>0</v>
      </c>
      <c r="E61" s="817"/>
      <c r="F61" s="817"/>
      <c r="G61" s="817" t="s">
        <v>107</v>
      </c>
      <c r="H61" s="817"/>
      <c r="I61" s="780"/>
    </row>
    <row r="62" spans="1:9" ht="15" customHeight="1">
      <c r="A62" s="929" t="s">
        <v>194</v>
      </c>
      <c r="B62" s="933"/>
      <c r="C62" s="927" t="s">
        <v>110</v>
      </c>
      <c r="D62" s="817"/>
      <c r="E62" s="817"/>
      <c r="F62" s="817"/>
      <c r="G62" s="817"/>
      <c r="H62" s="817"/>
      <c r="I62" s="780"/>
    </row>
    <row r="63" spans="1:9" ht="15" customHeight="1">
      <c r="A63" s="930"/>
      <c r="B63" s="933"/>
      <c r="C63" s="928"/>
      <c r="D63" s="829">
        <f>SUM(E62,E63)</f>
        <v>0</v>
      </c>
      <c r="E63" s="817"/>
      <c r="F63" s="817"/>
      <c r="G63" s="813" t="s">
        <v>107</v>
      </c>
      <c r="H63" s="813"/>
      <c r="I63" s="780"/>
    </row>
    <row r="64" spans="1:9" ht="15" customHeight="1">
      <c r="A64" s="929" t="s">
        <v>195</v>
      </c>
      <c r="B64" s="933"/>
      <c r="C64" s="927" t="s">
        <v>159</v>
      </c>
      <c r="D64" s="830"/>
      <c r="E64" s="818"/>
      <c r="F64" s="818"/>
      <c r="G64" s="813"/>
      <c r="H64" s="813"/>
      <c r="I64" s="780"/>
    </row>
    <row r="65" spans="1:9" ht="15" customHeight="1">
      <c r="A65" s="930"/>
      <c r="B65" s="933"/>
      <c r="C65" s="928"/>
      <c r="D65" s="818"/>
      <c r="E65" s="818"/>
      <c r="F65" s="818"/>
      <c r="G65" s="817" t="s">
        <v>107</v>
      </c>
      <c r="H65" s="817"/>
      <c r="I65" s="780"/>
    </row>
    <row r="66" spans="1:9" ht="15" customHeight="1">
      <c r="A66" s="929" t="s">
        <v>196</v>
      </c>
      <c r="B66" s="933"/>
      <c r="C66" s="927" t="s">
        <v>160</v>
      </c>
      <c r="D66" s="783"/>
      <c r="E66" s="781"/>
      <c r="F66" s="781"/>
      <c r="G66" s="781"/>
      <c r="H66" s="781"/>
      <c r="I66" s="780"/>
    </row>
    <row r="67" spans="1:9" ht="15" customHeight="1">
      <c r="A67" s="930"/>
      <c r="B67" s="933"/>
      <c r="C67" s="928"/>
      <c r="D67" s="783">
        <f>SUM(E66,E67)</f>
        <v>0</v>
      </c>
      <c r="E67" s="781"/>
      <c r="F67" s="781"/>
      <c r="G67" s="781"/>
      <c r="H67" s="781"/>
      <c r="I67" s="780"/>
    </row>
    <row r="68" spans="1:9" ht="15" customHeight="1">
      <c r="A68" s="929" t="s">
        <v>197</v>
      </c>
      <c r="B68" s="933"/>
      <c r="C68" s="927" t="s">
        <v>161</v>
      </c>
      <c r="D68" s="783"/>
      <c r="E68" s="781"/>
      <c r="F68" s="781"/>
      <c r="G68" s="781"/>
      <c r="H68" s="781"/>
      <c r="I68" s="780"/>
    </row>
    <row r="69" spans="1:9" ht="15" customHeight="1">
      <c r="A69" s="930"/>
      <c r="B69" s="933"/>
      <c r="C69" s="928"/>
      <c r="D69" s="783">
        <f>SUM(E68,E69)</f>
        <v>0</v>
      </c>
      <c r="E69" s="781"/>
      <c r="F69" s="781"/>
      <c r="G69" s="781"/>
      <c r="H69" s="781"/>
      <c r="I69" s="780"/>
    </row>
    <row r="70" spans="1:9" ht="15" customHeight="1">
      <c r="A70" s="929" t="s">
        <v>198</v>
      </c>
      <c r="B70" s="933"/>
      <c r="C70" s="927" t="s">
        <v>162</v>
      </c>
      <c r="D70" s="783"/>
      <c r="E70" s="781"/>
      <c r="F70" s="781"/>
      <c r="G70" s="781"/>
      <c r="H70" s="781"/>
      <c r="I70" s="780"/>
    </row>
    <row r="71" spans="1:9" ht="15" customHeight="1">
      <c r="A71" s="930"/>
      <c r="B71" s="933"/>
      <c r="C71" s="928"/>
      <c r="D71" s="783">
        <f>SUM(E70,E71)</f>
        <v>0</v>
      </c>
      <c r="E71" s="781"/>
      <c r="F71" s="781"/>
      <c r="G71" s="781"/>
      <c r="H71" s="781"/>
      <c r="I71" s="780"/>
    </row>
    <row r="72" spans="1:9" ht="15" customHeight="1">
      <c r="A72" s="929" t="s">
        <v>199</v>
      </c>
      <c r="B72" s="933"/>
      <c r="C72" s="927" t="s">
        <v>163</v>
      </c>
      <c r="D72" s="783"/>
      <c r="E72" s="781"/>
      <c r="F72" s="781"/>
      <c r="G72" s="781"/>
      <c r="H72" s="781"/>
      <c r="I72" s="780"/>
    </row>
    <row r="73" spans="1:9" ht="15" customHeight="1">
      <c r="A73" s="930"/>
      <c r="B73" s="933"/>
      <c r="C73" s="928"/>
      <c r="D73" s="783">
        <f>SUM(E72,E73)</f>
        <v>0</v>
      </c>
      <c r="E73" s="781"/>
      <c r="F73" s="781"/>
      <c r="G73" s="781"/>
      <c r="H73" s="781"/>
      <c r="I73" s="780"/>
    </row>
    <row r="74" spans="1:9" ht="15" customHeight="1">
      <c r="A74" s="929" t="s">
        <v>200</v>
      </c>
      <c r="B74" s="933"/>
      <c r="C74" s="964" t="s">
        <v>164</v>
      </c>
      <c r="D74" s="783"/>
      <c r="E74" s="781"/>
      <c r="F74" s="781"/>
      <c r="G74" s="781"/>
      <c r="H74" s="781"/>
      <c r="I74" s="780"/>
    </row>
    <row r="75" spans="1:9" ht="15" customHeight="1">
      <c r="A75" s="930"/>
      <c r="B75" s="933"/>
      <c r="C75" s="928"/>
      <c r="D75" s="783">
        <f>SUM(E74,E75)</f>
        <v>0</v>
      </c>
      <c r="E75" s="781"/>
      <c r="F75" s="781"/>
      <c r="G75" s="781"/>
      <c r="H75" s="781"/>
      <c r="I75" s="780"/>
    </row>
    <row r="76" spans="1:9" ht="15" customHeight="1">
      <c r="A76" s="929" t="s">
        <v>201</v>
      </c>
      <c r="B76" s="933"/>
      <c r="C76" s="964" t="s">
        <v>165</v>
      </c>
      <c r="D76" s="783"/>
      <c r="E76" s="781"/>
      <c r="F76" s="781"/>
      <c r="G76" s="781"/>
      <c r="H76" s="781"/>
      <c r="I76" s="780"/>
    </row>
    <row r="77" spans="1:9" ht="15" customHeight="1">
      <c r="A77" s="930"/>
      <c r="B77" s="933"/>
      <c r="C77" s="928"/>
      <c r="D77" s="783">
        <f>SUM(E76,E77)</f>
        <v>0</v>
      </c>
      <c r="E77" s="781"/>
      <c r="F77" s="781"/>
      <c r="G77" s="781"/>
      <c r="H77" s="781"/>
      <c r="I77" s="780"/>
    </row>
    <row r="78" spans="1:9" ht="15" customHeight="1">
      <c r="A78" s="929" t="s">
        <v>202</v>
      </c>
      <c r="B78" s="933"/>
      <c r="C78" s="927" t="s">
        <v>166</v>
      </c>
      <c r="D78" s="783"/>
      <c r="E78" s="781"/>
      <c r="F78" s="781"/>
      <c r="G78" s="781"/>
      <c r="H78" s="781"/>
      <c r="I78" s="780"/>
    </row>
    <row r="79" spans="1:9" ht="15" customHeight="1">
      <c r="A79" s="930"/>
      <c r="B79" s="933"/>
      <c r="C79" s="928"/>
      <c r="D79" s="783">
        <f>SUM(E78,E79)</f>
        <v>0</v>
      </c>
      <c r="E79" s="781"/>
      <c r="F79" s="781"/>
      <c r="G79" s="781"/>
      <c r="H79" s="781"/>
      <c r="I79" s="780"/>
    </row>
    <row r="80" spans="1:9" ht="15" customHeight="1">
      <c r="A80" s="929" t="s">
        <v>203</v>
      </c>
      <c r="B80" s="933"/>
      <c r="C80" s="927" t="s">
        <v>167</v>
      </c>
      <c r="D80" s="783"/>
      <c r="E80" s="781"/>
      <c r="F80" s="781"/>
      <c r="G80" s="781"/>
      <c r="H80" s="781"/>
      <c r="I80" s="780"/>
    </row>
    <row r="81" spans="1:9" ht="15" customHeight="1">
      <c r="A81" s="930"/>
      <c r="B81" s="933"/>
      <c r="C81" s="928"/>
      <c r="D81" s="783">
        <f>SUM(E80,E81)</f>
        <v>0</v>
      </c>
      <c r="E81" s="781"/>
      <c r="F81" s="781"/>
      <c r="G81" s="781"/>
      <c r="H81" s="781"/>
      <c r="I81" s="780"/>
    </row>
    <row r="82" spans="1:9" ht="15" customHeight="1">
      <c r="A82" s="929" t="s">
        <v>204</v>
      </c>
      <c r="B82" s="933"/>
      <c r="C82" s="927" t="s">
        <v>168</v>
      </c>
      <c r="D82" s="783"/>
      <c r="E82" s="781"/>
      <c r="F82" s="781"/>
      <c r="G82" s="781"/>
      <c r="H82" s="781"/>
      <c r="I82" s="780"/>
    </row>
    <row r="83" spans="1:9" ht="15" customHeight="1">
      <c r="A83" s="930"/>
      <c r="B83" s="933"/>
      <c r="C83" s="928"/>
      <c r="D83" s="783">
        <f>SUM(E82,E83)</f>
        <v>0</v>
      </c>
      <c r="E83" s="781"/>
      <c r="F83" s="781"/>
      <c r="G83" s="781"/>
      <c r="H83" s="781"/>
      <c r="I83" s="780"/>
    </row>
    <row r="84" spans="1:9" ht="15" customHeight="1">
      <c r="A84" s="929" t="s">
        <v>205</v>
      </c>
      <c r="B84" s="933"/>
      <c r="C84" s="927" t="s">
        <v>169</v>
      </c>
      <c r="D84" s="783"/>
      <c r="E84" s="781"/>
      <c r="F84" s="781"/>
      <c r="G84" s="781"/>
      <c r="H84" s="781"/>
      <c r="I84" s="780"/>
    </row>
    <row r="85" spans="1:9" ht="15" customHeight="1">
      <c r="A85" s="930"/>
      <c r="B85" s="933"/>
      <c r="C85" s="928"/>
      <c r="D85" s="783">
        <f>SUM(E84,E85)</f>
        <v>0</v>
      </c>
      <c r="E85" s="781"/>
      <c r="F85" s="781"/>
      <c r="G85" s="781"/>
      <c r="H85" s="781"/>
      <c r="I85" s="780"/>
    </row>
    <row r="86" spans="1:9" ht="15" customHeight="1">
      <c r="A86" s="929" t="s">
        <v>206</v>
      </c>
      <c r="B86" s="933"/>
      <c r="C86" s="927" t="s">
        <v>170</v>
      </c>
      <c r="D86" s="783"/>
      <c r="E86" s="781"/>
      <c r="F86" s="781"/>
      <c r="G86" s="781"/>
      <c r="H86" s="781"/>
      <c r="I86" s="780"/>
    </row>
    <row r="87" spans="1:9" ht="15" customHeight="1">
      <c r="A87" s="930"/>
      <c r="B87" s="933"/>
      <c r="C87" s="928"/>
      <c r="D87" s="783">
        <f>SUM(E86,E87)</f>
        <v>0</v>
      </c>
      <c r="E87" s="781"/>
      <c r="F87" s="781"/>
      <c r="G87" s="781"/>
      <c r="H87" s="781"/>
      <c r="I87" s="780"/>
    </row>
    <row r="88" spans="1:9" ht="15" customHeight="1">
      <c r="A88" s="929" t="s">
        <v>207</v>
      </c>
      <c r="B88" s="933"/>
      <c r="C88" s="927" t="s">
        <v>171</v>
      </c>
      <c r="D88" s="783"/>
      <c r="E88" s="781"/>
      <c r="F88" s="781"/>
      <c r="G88" s="781"/>
      <c r="H88" s="781"/>
      <c r="I88" s="780"/>
    </row>
    <row r="89" spans="1:9" ht="15" customHeight="1">
      <c r="A89" s="930"/>
      <c r="B89" s="933"/>
      <c r="C89" s="928"/>
      <c r="D89" s="783">
        <f>SUM(E88,E89)</f>
        <v>0</v>
      </c>
      <c r="E89" s="781"/>
      <c r="F89" s="781"/>
      <c r="G89" s="781"/>
      <c r="H89" s="781"/>
      <c r="I89" s="780"/>
    </row>
    <row r="90" spans="1:9" ht="15" customHeight="1">
      <c r="A90" s="929" t="s">
        <v>208</v>
      </c>
      <c r="B90" s="933"/>
      <c r="C90" s="927" t="s">
        <v>172</v>
      </c>
      <c r="D90" s="783"/>
      <c r="E90" s="781"/>
      <c r="F90" s="781"/>
      <c r="G90" s="781"/>
      <c r="H90" s="781"/>
      <c r="I90" s="780"/>
    </row>
    <row r="91" spans="1:9" ht="15" customHeight="1">
      <c r="A91" s="930"/>
      <c r="B91" s="933"/>
      <c r="C91" s="928"/>
      <c r="D91" s="783">
        <f>SUM(E90,E91)</f>
        <v>0</v>
      </c>
      <c r="E91" s="781"/>
      <c r="F91" s="781"/>
      <c r="G91" s="781"/>
      <c r="H91" s="781"/>
      <c r="I91" s="780"/>
    </row>
    <row r="92" spans="1:9" ht="15" customHeight="1">
      <c r="A92" s="929" t="s">
        <v>209</v>
      </c>
      <c r="B92" s="933"/>
      <c r="C92" s="927" t="s">
        <v>173</v>
      </c>
      <c r="D92" s="783"/>
      <c r="E92" s="781"/>
      <c r="F92" s="781"/>
      <c r="G92" s="781"/>
      <c r="H92" s="781"/>
      <c r="I92" s="780"/>
    </row>
    <row r="93" spans="1:9" ht="15" customHeight="1">
      <c r="A93" s="930"/>
      <c r="B93" s="933"/>
      <c r="C93" s="928"/>
      <c r="D93" s="783">
        <f>SUM(E92,E93)</f>
        <v>0</v>
      </c>
      <c r="E93" s="781"/>
      <c r="F93" s="781"/>
      <c r="G93" s="781"/>
      <c r="H93" s="781"/>
      <c r="I93" s="780"/>
    </row>
    <row r="94" spans="1:9" ht="15" customHeight="1">
      <c r="A94" s="929" t="s">
        <v>210</v>
      </c>
      <c r="B94" s="933"/>
      <c r="C94" s="965" t="s">
        <v>182</v>
      </c>
      <c r="D94" s="783"/>
      <c r="E94" s="781"/>
      <c r="F94" s="781"/>
      <c r="G94" s="781"/>
      <c r="H94" s="781"/>
      <c r="I94" s="780"/>
    </row>
    <row r="95" spans="1:9" ht="15" customHeight="1">
      <c r="A95" s="930"/>
      <c r="B95" s="933"/>
      <c r="C95" s="965"/>
      <c r="D95" s="783">
        <f>SUM(E94,E95)</f>
        <v>0</v>
      </c>
      <c r="E95" s="781"/>
      <c r="F95" s="781"/>
      <c r="G95" s="781"/>
      <c r="H95" s="781"/>
      <c r="I95" s="780"/>
    </row>
    <row r="96" spans="1:9" ht="15" customHeight="1">
      <c r="A96" s="929" t="s">
        <v>211</v>
      </c>
      <c r="B96" s="933"/>
      <c r="C96" s="966" t="s">
        <v>183</v>
      </c>
      <c r="D96" s="783"/>
      <c r="E96" s="781"/>
      <c r="F96" s="781"/>
      <c r="G96" s="781"/>
      <c r="H96" s="781"/>
      <c r="I96" s="780"/>
    </row>
    <row r="97" spans="1:9" ht="15" customHeight="1">
      <c r="A97" s="930"/>
      <c r="B97" s="933"/>
      <c r="C97" s="967"/>
      <c r="D97" s="783">
        <f>SUM(E96,E97)</f>
        <v>0</v>
      </c>
      <c r="E97" s="781"/>
      <c r="F97" s="781"/>
      <c r="G97" s="781"/>
      <c r="H97" s="781"/>
      <c r="I97" s="780"/>
    </row>
    <row r="98" spans="1:9" ht="15" customHeight="1">
      <c r="A98" s="929" t="s">
        <v>212</v>
      </c>
      <c r="B98" s="933"/>
      <c r="C98" s="965" t="s">
        <v>184</v>
      </c>
      <c r="D98" s="783"/>
      <c r="E98" s="781"/>
      <c r="F98" s="781"/>
      <c r="G98" s="781"/>
      <c r="H98" s="781"/>
      <c r="I98" s="780"/>
    </row>
    <row r="99" spans="1:9" ht="15" customHeight="1">
      <c r="A99" s="930"/>
      <c r="B99" s="933"/>
      <c r="C99" s="965"/>
      <c r="D99" s="783">
        <f>SUM(E98,E99)</f>
        <v>0</v>
      </c>
      <c r="E99" s="781"/>
      <c r="F99" s="781"/>
      <c r="G99" s="781"/>
      <c r="H99" s="781"/>
      <c r="I99" s="780"/>
    </row>
    <row r="100" spans="1:9" ht="15" customHeight="1">
      <c r="A100" s="929" t="s">
        <v>213</v>
      </c>
      <c r="B100" s="933"/>
      <c r="C100" s="968" t="s">
        <v>185</v>
      </c>
      <c r="E100" s="781"/>
      <c r="F100" s="781"/>
      <c r="G100" s="781"/>
      <c r="H100" s="781"/>
      <c r="I100" s="780"/>
    </row>
    <row r="101" spans="1:9" ht="15" customHeight="1">
      <c r="A101" s="930"/>
      <c r="B101" s="933"/>
      <c r="C101" s="969"/>
      <c r="D101" s="783">
        <f>SUM(E100,E101)</f>
        <v>0</v>
      </c>
      <c r="E101" s="781"/>
      <c r="F101" s="781"/>
      <c r="G101" s="781"/>
      <c r="H101" s="781"/>
      <c r="I101" s="780"/>
    </row>
    <row r="102" spans="1:9" ht="15" customHeight="1">
      <c r="A102" s="929" t="s">
        <v>214</v>
      </c>
      <c r="B102" s="933"/>
      <c r="C102" s="970" t="s">
        <v>186</v>
      </c>
      <c r="D102" s="783"/>
      <c r="E102" s="781"/>
      <c r="F102" s="781"/>
      <c r="G102" s="781"/>
      <c r="H102" s="781"/>
      <c r="I102" s="780"/>
    </row>
    <row r="103" spans="1:9" ht="15" customHeight="1">
      <c r="A103" s="930"/>
      <c r="B103" s="933"/>
      <c r="C103" s="970"/>
      <c r="D103" s="783">
        <f>SUM(E102,E103)</f>
        <v>0</v>
      </c>
      <c r="E103" s="781"/>
      <c r="F103" s="781"/>
      <c r="G103" s="781"/>
      <c r="H103" s="781"/>
      <c r="I103" s="780"/>
    </row>
    <row r="104" spans="1:9" ht="15" customHeight="1">
      <c r="A104" s="929" t="s">
        <v>215</v>
      </c>
      <c r="B104" s="963"/>
      <c r="C104" s="927" t="s">
        <v>148</v>
      </c>
      <c r="D104" s="783"/>
      <c r="E104" s="781"/>
      <c r="F104" s="781"/>
      <c r="G104" s="781"/>
      <c r="H104" s="781"/>
      <c r="I104" s="780"/>
    </row>
    <row r="105" spans="1:9" ht="15" customHeight="1">
      <c r="A105" s="930"/>
      <c r="B105" s="949"/>
      <c r="C105" s="928"/>
      <c r="D105" s="783">
        <f>SUM(E104,E105)</f>
        <v>0</v>
      </c>
      <c r="E105" s="781"/>
      <c r="F105" s="781"/>
      <c r="G105" s="781" t="s">
        <v>107</v>
      </c>
      <c r="H105" s="781"/>
      <c r="I105" s="780"/>
    </row>
    <row r="106" spans="1:9" ht="15" customHeight="1">
      <c r="A106" s="929" t="s">
        <v>216</v>
      </c>
      <c r="B106" s="933"/>
      <c r="C106" s="927" t="s">
        <v>118</v>
      </c>
      <c r="D106" s="781"/>
      <c r="E106" s="781"/>
      <c r="F106" s="781"/>
      <c r="G106" s="781"/>
      <c r="H106" s="781"/>
      <c r="I106" s="780"/>
    </row>
    <row r="107" spans="1:9" ht="15" customHeight="1">
      <c r="A107" s="930"/>
      <c r="B107" s="933"/>
      <c r="C107" s="928"/>
      <c r="D107" s="784">
        <f>SUM(E106,E107)</f>
        <v>0</v>
      </c>
      <c r="E107" s="781"/>
      <c r="F107" s="781"/>
      <c r="G107" s="779" t="s">
        <v>107</v>
      </c>
      <c r="H107" s="779"/>
      <c r="I107" s="780" t="s">
        <v>149</v>
      </c>
    </row>
    <row r="108" spans="1:9" ht="15.75">
      <c r="A108" s="935" t="s">
        <v>40</v>
      </c>
      <c r="B108" s="936"/>
      <c r="C108" s="937"/>
      <c r="D108" s="779">
        <f>SUM(D10,D12,D14,D16,D18,D20,D22,D24,D26,D28,D30,D32,D34,D36,D40,D42,D44,D46,D48,D50,D52,D54,D60,D62,D106,D56)</f>
        <v>5</v>
      </c>
      <c r="E108" s="782">
        <f>SUM(E10,E12,E14,E16,E18,E20,E22,E24,E26,E28,E30,E32,E34,E36,E40,E42,E44,E46,E48,E50,E52,E54,E60,E62,E56,E64,E66,E68,E70,E72,E74,E76,E78,E80,E82,E84,E86,E88,E90,E92,E94,E96,E98,E100,E102,E104,E106)</f>
        <v>55.4</v>
      </c>
      <c r="F108" s="782">
        <f>SUM(F10,F12,F14,F16,F18,F20,F22,F24,F26,F28,F30,F32,F34,F36,F40,F42,F44,F46,F48,F50,F52,F54,F60,F62,F56,F64,F66,F68,F70,F72,F74,F76,F78,F80,F82,F84,F86,F88,F90,F92,F94,F96,F98,F100,F102,F104,F106)</f>
        <v>467.19</v>
      </c>
      <c r="G108" s="782">
        <f>SUM(G10,G12,G14,G16,G18,G20,G22,G24,G26,G28,G30,G32,G34,G36,G40,G42,G44,G46,G48,G50,G52,G54,G60,G62,G56,G64,G66,G68,G70,G72,G74,G76,G78,G80,G82,G84,G86,G88,G90,G92,G94,G96,G98,G100,G102,G104,G106)</f>
        <v>14</v>
      </c>
      <c r="H108" s="782">
        <f>SUM(H10,H12,H14,H16,H18,H20,H22,H24,H26,H28,H30,H32,H34,H36,H40,H42,H44,H46,H48,H50,H52,H54,H60,H62,H56,H64,H66,H68,H70,H72,H74,H76,H78,H80,H82,H84,H86,H88,H90,H92,H94,H96,H98,H100,H102,H104,H106)</f>
        <v>12</v>
      </c>
      <c r="I108" s="780"/>
    </row>
    <row r="109" spans="1:9" ht="15.75">
      <c r="A109" s="935"/>
      <c r="B109" s="936"/>
      <c r="C109" s="937"/>
      <c r="D109" s="782">
        <f>SUM(D11,D13,D15,D17,D19,D21,D23,D25,D27,D29,D31,D33,D35,D37,D41,D43,D45,D47,D49,D51,D53,D55,D61,D63,D57,D65,D67,D69,D71,D73,D75,D77,D79,D81,D83,D85,D87,D89,D91,D93,D95,D97,D99,D101,D103,D105,D107)</f>
        <v>471.91999999999996</v>
      </c>
      <c r="E109" s="782">
        <f>SUM(E11,E13,E15,E17,E19,E21,E23,E25,E27,E29,E31,E33,E35,E37,E41,E43,E45,E47,E49,E51,E53,E55,E61,E63,E57,E65,E67,E69,E71,E73,E75,E77,E79,E81,E83,E85,E87,E89,E91,E93,E95,E97,E99,E101,E103,E105,E107)</f>
        <v>416.52</v>
      </c>
      <c r="F109" s="782">
        <f>SUM(F11,F13,F15,F17,F19,F21,F23,F25,F27,F29,F31,F33,F35,F37,F41,F43,F45,F47,F49,F51,F53,F55,F61,F63,F57,F65,F67,F69,F71,F73,F75,F77,F79,F81,F83,F85,F87,F89,F91,F93,F95,F97,F99,F101,F103,F105,F107)</f>
        <v>4.7300000000000004</v>
      </c>
      <c r="G109" s="785" t="s">
        <v>107</v>
      </c>
      <c r="H109" s="782">
        <f>SUM(H11,H13,H15,H17,H19,H21,H23,H25,H27,H29,H31,H33,H35,H37,H41,H43,H45,H47,H49,H51,H53,H55,H61,H63,H107,H57)</f>
        <v>5</v>
      </c>
      <c r="I109" s="780"/>
    </row>
    <row r="111" spans="1:9">
      <c r="B111" s="775" t="s">
        <v>113</v>
      </c>
    </row>
    <row r="112" spans="1:9" ht="18.75" customHeight="1">
      <c r="B112" s="787" t="s">
        <v>225</v>
      </c>
      <c r="G112" s="788"/>
      <c r="H112" s="788"/>
    </row>
    <row r="114" spans="2:2">
      <c r="B114" s="775" t="s">
        <v>155</v>
      </c>
    </row>
    <row r="116" spans="2:2">
      <c r="B116" s="789" t="s">
        <v>151</v>
      </c>
    </row>
    <row r="117" spans="2:2">
      <c r="B117" s="789" t="s">
        <v>152</v>
      </c>
    </row>
    <row r="118" spans="2:2">
      <c r="B118" s="789" t="s">
        <v>153</v>
      </c>
    </row>
    <row r="119" spans="2:2">
      <c r="B119" s="789" t="s">
        <v>154</v>
      </c>
    </row>
    <row r="120" spans="2:2">
      <c r="B120" s="775" t="s">
        <v>98</v>
      </c>
    </row>
  </sheetData>
  <mergeCells count="158"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</mergeCells>
  <phoneticPr fontId="8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70"/>
  <sheetViews>
    <sheetView view="pageBreakPreview" zoomScaleNormal="100" zoomScaleSheetLayoutView="100" workbookViewId="0">
      <selection activeCell="F6" sqref="F6"/>
    </sheetView>
  </sheetViews>
  <sheetFormatPr defaultRowHeight="12.75"/>
  <cols>
    <col min="1" max="1" width="7.85546875" style="333" customWidth="1"/>
    <col min="2" max="2" width="12.28515625" bestFit="1" customWidth="1"/>
    <col min="3" max="3" width="13.5703125" customWidth="1"/>
    <col min="4" max="4" width="10.5703125" customWidth="1"/>
    <col min="5" max="5" width="16.140625" customWidth="1"/>
    <col min="6" max="6" width="21" bestFit="1" customWidth="1"/>
    <col min="7" max="7" width="10.42578125" customWidth="1"/>
  </cols>
  <sheetData>
    <row r="1" spans="1:9" s="162" customFormat="1" ht="15.75">
      <c r="A1" s="971" t="s">
        <v>140</v>
      </c>
      <c r="B1" s="971"/>
      <c r="C1" s="971"/>
      <c r="D1" s="971"/>
      <c r="E1" s="971"/>
      <c r="F1" s="971"/>
      <c r="G1" s="971"/>
    </row>
    <row r="2" spans="1:9">
      <c r="A2" s="485"/>
      <c r="B2" s="339"/>
      <c r="C2" s="339"/>
      <c r="D2" s="488"/>
      <c r="E2" s="489"/>
      <c r="F2" s="486" t="s">
        <v>135</v>
      </c>
      <c r="G2" s="487"/>
    </row>
    <row r="3" spans="1:9" ht="15.75" thickBot="1">
      <c r="A3" s="733" t="s">
        <v>0</v>
      </c>
      <c r="B3" s="734"/>
      <c r="C3" s="735"/>
      <c r="D3" s="736"/>
      <c r="E3" s="737"/>
      <c r="F3" s="972" t="s">
        <v>221</v>
      </c>
      <c r="G3" s="972"/>
      <c r="H3" s="972"/>
    </row>
    <row r="4" spans="1:9" ht="49.5" thickBot="1">
      <c r="A4" s="738" t="s">
        <v>68</v>
      </c>
      <c r="B4" s="739" t="s">
        <v>98</v>
      </c>
      <c r="C4" s="739" t="s">
        <v>67</v>
      </c>
      <c r="D4" s="739" t="s">
        <v>65</v>
      </c>
      <c r="E4" s="739" t="s">
        <v>66</v>
      </c>
      <c r="F4" s="739" t="s">
        <v>99</v>
      </c>
      <c r="G4" s="751" t="s">
        <v>223</v>
      </c>
      <c r="H4" s="752" t="s">
        <v>224</v>
      </c>
      <c r="I4" s="633"/>
    </row>
    <row r="5" spans="1:9" s="179" customFormat="1" ht="18" customHeight="1">
      <c r="A5" s="338">
        <v>1</v>
      </c>
      <c r="B5" s="319" t="s">
        <v>231</v>
      </c>
      <c r="C5" s="320" t="s">
        <v>241</v>
      </c>
      <c r="D5" s="321" t="s">
        <v>242</v>
      </c>
      <c r="E5" s="833" t="s">
        <v>243</v>
      </c>
      <c r="F5" s="322">
        <v>6886.47</v>
      </c>
      <c r="G5" s="725" t="s">
        <v>244</v>
      </c>
      <c r="H5" s="740"/>
    </row>
    <row r="6" spans="1:9" s="179" customFormat="1" ht="18" customHeight="1">
      <c r="A6" s="331">
        <v>2</v>
      </c>
      <c r="B6" s="332"/>
      <c r="C6" s="324"/>
      <c r="D6" s="325"/>
      <c r="E6" s="325"/>
      <c r="F6" s="326"/>
      <c r="G6" s="726"/>
      <c r="H6" s="732"/>
    </row>
    <row r="7" spans="1:9" s="179" customFormat="1" ht="18" customHeight="1">
      <c r="A7" s="331">
        <v>3</v>
      </c>
      <c r="B7" s="332"/>
      <c r="C7" s="324"/>
      <c r="D7" s="325"/>
      <c r="E7" s="325"/>
      <c r="F7" s="326"/>
      <c r="G7" s="726"/>
      <c r="H7" s="732"/>
    </row>
    <row r="8" spans="1:9" s="179" customFormat="1" ht="18" customHeight="1">
      <c r="A8" s="331">
        <v>4</v>
      </c>
      <c r="B8" s="323"/>
      <c r="C8" s="327"/>
      <c r="D8" s="328"/>
      <c r="E8" s="328"/>
      <c r="F8" s="329"/>
      <c r="G8" s="727"/>
      <c r="H8" s="732"/>
    </row>
    <row r="9" spans="1:9" s="179" customFormat="1" ht="18" customHeight="1">
      <c r="A9" s="331">
        <v>5</v>
      </c>
      <c r="B9" s="163"/>
      <c r="C9" s="158"/>
      <c r="D9" s="224"/>
      <c r="E9" s="224"/>
      <c r="F9" s="168"/>
      <c r="G9" s="728"/>
      <c r="H9" s="732"/>
    </row>
    <row r="10" spans="1:9" s="179" customFormat="1" ht="18" customHeight="1">
      <c r="A10" s="331">
        <v>6</v>
      </c>
      <c r="B10" s="163"/>
      <c r="C10" s="158"/>
      <c r="D10" s="224"/>
      <c r="E10" s="224"/>
      <c r="F10" s="168"/>
      <c r="G10" s="728"/>
      <c r="H10" s="732"/>
    </row>
    <row r="11" spans="1:9" s="179" customFormat="1" ht="18" customHeight="1">
      <c r="A11" s="331">
        <v>7</v>
      </c>
      <c r="B11" s="163"/>
      <c r="C11" s="158"/>
      <c r="D11" s="224"/>
      <c r="E11" s="224"/>
      <c r="F11" s="168"/>
      <c r="G11" s="728"/>
      <c r="H11" s="732"/>
    </row>
    <row r="12" spans="1:9" s="179" customFormat="1" ht="18" customHeight="1">
      <c r="A12" s="331">
        <v>8</v>
      </c>
      <c r="B12" s="163"/>
      <c r="C12" s="158"/>
      <c r="D12" s="224"/>
      <c r="E12" s="224"/>
      <c r="F12" s="168"/>
      <c r="G12" s="728"/>
      <c r="H12" s="732"/>
    </row>
    <row r="13" spans="1:9" s="179" customFormat="1" ht="18" customHeight="1">
      <c r="A13" s="331">
        <v>9</v>
      </c>
      <c r="B13" s="163"/>
      <c r="C13" s="158"/>
      <c r="D13" s="224"/>
      <c r="E13" s="224"/>
      <c r="F13" s="168"/>
      <c r="G13" s="728"/>
      <c r="H13" s="732"/>
    </row>
    <row r="14" spans="1:9" s="179" customFormat="1" ht="18" customHeight="1">
      <c r="A14" s="331">
        <v>10</v>
      </c>
      <c r="B14" s="163"/>
      <c r="C14" s="158"/>
      <c r="D14" s="224"/>
      <c r="E14" s="224"/>
      <c r="F14" s="168"/>
      <c r="G14" s="728"/>
      <c r="H14" s="732"/>
    </row>
    <row r="15" spans="1:9" s="179" customFormat="1" ht="18" customHeight="1">
      <c r="A15" s="331">
        <v>11</v>
      </c>
      <c r="B15" s="163"/>
      <c r="C15" s="158"/>
      <c r="D15" s="224"/>
      <c r="E15" s="224"/>
      <c r="F15" s="168"/>
      <c r="G15" s="728"/>
      <c r="H15" s="732"/>
    </row>
    <row r="16" spans="1:9" s="179" customFormat="1" ht="18" customHeight="1">
      <c r="A16" s="331">
        <v>12</v>
      </c>
      <c r="B16" s="163"/>
      <c r="C16" s="158"/>
      <c r="D16" s="224"/>
      <c r="E16" s="224"/>
      <c r="F16" s="168"/>
      <c r="G16" s="728"/>
      <c r="H16" s="732"/>
    </row>
    <row r="17" spans="1:8" s="179" customFormat="1" ht="18" customHeight="1">
      <c r="A17" s="331">
        <v>13</v>
      </c>
      <c r="B17" s="163"/>
      <c r="C17" s="158"/>
      <c r="D17" s="224"/>
      <c r="E17" s="224"/>
      <c r="F17" s="168"/>
      <c r="G17" s="728"/>
      <c r="H17" s="732"/>
    </row>
    <row r="18" spans="1:8" s="179" customFormat="1" ht="18" customHeight="1">
      <c r="A18" s="331">
        <v>14</v>
      </c>
      <c r="B18" s="163"/>
      <c r="C18" s="158"/>
      <c r="D18" s="224"/>
      <c r="E18" s="224"/>
      <c r="F18" s="168"/>
      <c r="G18" s="728"/>
      <c r="H18" s="732"/>
    </row>
    <row r="19" spans="1:8" s="179" customFormat="1" ht="18" customHeight="1">
      <c r="A19" s="331">
        <v>15</v>
      </c>
      <c r="B19" s="163"/>
      <c r="C19" s="158"/>
      <c r="D19" s="224"/>
      <c r="E19" s="224"/>
      <c r="F19" s="168"/>
      <c r="G19" s="728"/>
      <c r="H19" s="732"/>
    </row>
    <row r="20" spans="1:8" s="179" customFormat="1" ht="18" customHeight="1">
      <c r="A20" s="331">
        <v>16</v>
      </c>
      <c r="B20" s="163"/>
      <c r="C20" s="163"/>
      <c r="D20" s="163"/>
      <c r="E20" s="163"/>
      <c r="F20" s="169"/>
      <c r="G20" s="729"/>
      <c r="H20" s="732"/>
    </row>
    <row r="21" spans="1:8" s="179" customFormat="1" ht="18" customHeight="1">
      <c r="A21" s="331">
        <v>17</v>
      </c>
      <c r="B21" s="163"/>
      <c r="C21" s="158"/>
      <c r="D21" s="224"/>
      <c r="E21" s="224"/>
      <c r="F21" s="168"/>
      <c r="G21" s="728"/>
      <c r="H21" s="732"/>
    </row>
    <row r="22" spans="1:8" s="179" customFormat="1" ht="18" customHeight="1">
      <c r="A22" s="331">
        <v>18</v>
      </c>
      <c r="B22" s="163"/>
      <c r="C22" s="158"/>
      <c r="D22" s="224"/>
      <c r="E22" s="224"/>
      <c r="F22" s="168"/>
      <c r="G22" s="728"/>
      <c r="H22" s="732"/>
    </row>
    <row r="23" spans="1:8" s="179" customFormat="1" ht="18" customHeight="1">
      <c r="A23" s="331">
        <v>19</v>
      </c>
      <c r="B23" s="163"/>
      <c r="C23" s="158"/>
      <c r="D23" s="224"/>
      <c r="E23" s="224"/>
      <c r="F23" s="168"/>
      <c r="G23" s="728"/>
      <c r="H23" s="732"/>
    </row>
    <row r="24" spans="1:8" s="179" customFormat="1" ht="18" customHeight="1">
      <c r="A24" s="331">
        <v>20</v>
      </c>
      <c r="B24" s="163"/>
      <c r="C24" s="158"/>
      <c r="D24" s="224"/>
      <c r="E24" s="224"/>
      <c r="F24" s="168"/>
      <c r="G24" s="728"/>
      <c r="H24" s="732"/>
    </row>
    <row r="25" spans="1:8" s="179" customFormat="1" ht="18" customHeight="1">
      <c r="A25" s="331">
        <v>21</v>
      </c>
      <c r="B25" s="163"/>
      <c r="C25" s="158"/>
      <c r="D25" s="224"/>
      <c r="E25" s="224"/>
      <c r="F25" s="168"/>
      <c r="G25" s="728"/>
      <c r="H25" s="732"/>
    </row>
    <row r="26" spans="1:8" s="179" customFormat="1" ht="18" customHeight="1">
      <c r="A26" s="331">
        <v>22</v>
      </c>
      <c r="B26" s="163"/>
      <c r="C26" s="158"/>
      <c r="D26" s="224"/>
      <c r="E26" s="224"/>
      <c r="F26" s="168"/>
      <c r="G26" s="728"/>
      <c r="H26" s="732"/>
    </row>
    <row r="27" spans="1:8" s="179" customFormat="1" ht="18" customHeight="1">
      <c r="A27" s="331">
        <v>23</v>
      </c>
      <c r="B27" s="163"/>
      <c r="C27" s="158"/>
      <c r="D27" s="224"/>
      <c r="E27" s="224"/>
      <c r="F27" s="168"/>
      <c r="G27" s="728"/>
      <c r="H27" s="732"/>
    </row>
    <row r="28" spans="1:8" s="179" customFormat="1" ht="18" customHeight="1">
      <c r="A28" s="331">
        <v>24</v>
      </c>
      <c r="B28" s="163"/>
      <c r="C28" s="158"/>
      <c r="D28" s="224"/>
      <c r="E28" s="224"/>
      <c r="F28" s="168"/>
      <c r="G28" s="728"/>
      <c r="H28" s="732"/>
    </row>
    <row r="29" spans="1:8" s="179" customFormat="1" ht="18" customHeight="1">
      <c r="A29" s="331">
        <v>25</v>
      </c>
      <c r="B29" s="163"/>
      <c r="C29" s="158"/>
      <c r="D29" s="224"/>
      <c r="E29" s="224"/>
      <c r="F29" s="168"/>
      <c r="G29" s="728"/>
      <c r="H29" s="732"/>
    </row>
    <row r="30" spans="1:8" s="179" customFormat="1" ht="18" customHeight="1">
      <c r="A30" s="331">
        <v>26</v>
      </c>
      <c r="B30" s="163"/>
      <c r="C30" s="158"/>
      <c r="D30" s="224"/>
      <c r="E30" s="224"/>
      <c r="F30" s="168"/>
      <c r="G30" s="728"/>
      <c r="H30" s="732"/>
    </row>
    <row r="31" spans="1:8" s="179" customFormat="1" ht="18" customHeight="1">
      <c r="A31" s="331">
        <v>27</v>
      </c>
      <c r="B31" s="163"/>
      <c r="C31" s="158"/>
      <c r="D31" s="224"/>
      <c r="E31" s="224"/>
      <c r="F31" s="168"/>
      <c r="G31" s="728"/>
      <c r="H31" s="732"/>
    </row>
    <row r="32" spans="1:8" s="179" customFormat="1" ht="18" customHeight="1">
      <c r="A32" s="331">
        <v>28</v>
      </c>
      <c r="B32" s="163"/>
      <c r="C32" s="158"/>
      <c r="D32" s="224"/>
      <c r="E32" s="224"/>
      <c r="F32" s="168"/>
      <c r="G32" s="728"/>
      <c r="H32" s="732"/>
    </row>
    <row r="33" spans="1:8" s="179" customFormat="1" ht="18" customHeight="1">
      <c r="A33" s="331">
        <v>29</v>
      </c>
      <c r="B33" s="163"/>
      <c r="C33" s="158"/>
      <c r="D33" s="224"/>
      <c r="E33" s="224"/>
      <c r="F33" s="168"/>
      <c r="G33" s="728"/>
      <c r="H33" s="732"/>
    </row>
    <row r="34" spans="1:8" s="179" customFormat="1" ht="18" customHeight="1">
      <c r="A34" s="331">
        <v>30</v>
      </c>
      <c r="B34" s="163"/>
      <c r="C34" s="158"/>
      <c r="D34" s="224"/>
      <c r="E34" s="224"/>
      <c r="F34" s="168"/>
      <c r="G34" s="728"/>
      <c r="H34" s="732"/>
    </row>
    <row r="35" spans="1:8" s="179" customFormat="1" ht="18" customHeight="1">
      <c r="A35" s="331">
        <v>31</v>
      </c>
      <c r="B35" s="163"/>
      <c r="C35" s="158"/>
      <c r="D35" s="224"/>
      <c r="E35" s="224"/>
      <c r="F35" s="168"/>
      <c r="G35" s="728"/>
      <c r="H35" s="732"/>
    </row>
    <row r="36" spans="1:8" s="179" customFormat="1" ht="18" customHeight="1">
      <c r="A36" s="331">
        <v>32</v>
      </c>
      <c r="B36" s="163"/>
      <c r="C36" s="158"/>
      <c r="D36" s="224"/>
      <c r="E36" s="224"/>
      <c r="F36" s="168"/>
      <c r="G36" s="728"/>
      <c r="H36" s="732"/>
    </row>
    <row r="37" spans="1:8" s="179" customFormat="1" ht="18" customHeight="1">
      <c r="A37" s="331">
        <v>33</v>
      </c>
      <c r="B37" s="163"/>
      <c r="C37" s="158"/>
      <c r="D37" s="224"/>
      <c r="E37" s="224"/>
      <c r="F37" s="168"/>
      <c r="G37" s="728"/>
      <c r="H37" s="732"/>
    </row>
    <row r="38" spans="1:8" s="179" customFormat="1" ht="18" customHeight="1">
      <c r="A38" s="331">
        <v>34</v>
      </c>
      <c r="B38" s="163"/>
      <c r="C38" s="158"/>
      <c r="D38" s="224"/>
      <c r="E38" s="224"/>
      <c r="F38" s="168"/>
      <c r="G38" s="728"/>
      <c r="H38" s="732"/>
    </row>
    <row r="39" spans="1:8" s="179" customFormat="1" ht="18" customHeight="1">
      <c r="A39" s="331">
        <v>35</v>
      </c>
      <c r="B39" s="163"/>
      <c r="C39" s="158"/>
      <c r="D39" s="224"/>
      <c r="E39" s="224"/>
      <c r="F39" s="168"/>
      <c r="G39" s="728"/>
      <c r="H39" s="732"/>
    </row>
    <row r="40" spans="1:8" s="179" customFormat="1" ht="18" customHeight="1">
      <c r="A40" s="331">
        <v>36</v>
      </c>
      <c r="B40" s="163"/>
      <c r="C40" s="158"/>
      <c r="D40" s="224"/>
      <c r="E40" s="224"/>
      <c r="F40" s="168"/>
      <c r="G40" s="728"/>
      <c r="H40" s="732"/>
    </row>
    <row r="41" spans="1:8" s="179" customFormat="1" ht="18" customHeight="1">
      <c r="A41" s="331">
        <v>37</v>
      </c>
      <c r="B41" s="163"/>
      <c r="C41" s="158"/>
      <c r="D41" s="224"/>
      <c r="E41" s="224"/>
      <c r="F41" s="168"/>
      <c r="G41" s="728"/>
      <c r="H41" s="732"/>
    </row>
    <row r="42" spans="1:8" s="179" customFormat="1" ht="18" customHeight="1">
      <c r="A42" s="331">
        <v>38</v>
      </c>
      <c r="B42" s="163"/>
      <c r="C42" s="158"/>
      <c r="D42" s="224"/>
      <c r="E42" s="224"/>
      <c r="F42" s="168"/>
      <c r="G42" s="728"/>
      <c r="H42" s="732"/>
    </row>
    <row r="43" spans="1:8" s="179" customFormat="1" ht="18" customHeight="1" thickBot="1">
      <c r="A43" s="331"/>
      <c r="B43" s="164"/>
      <c r="C43" s="165"/>
      <c r="D43" s="166"/>
      <c r="E43" s="166"/>
      <c r="F43" s="167"/>
      <c r="G43" s="730"/>
      <c r="H43" s="741"/>
    </row>
    <row r="44" spans="1:8" s="179" customFormat="1" ht="18" customHeight="1" thickBot="1">
      <c r="A44" s="608" t="s">
        <v>69</v>
      </c>
      <c r="B44" s="609"/>
      <c r="C44" s="610" t="s">
        <v>156</v>
      </c>
      <c r="D44" s="611" t="s">
        <v>135</v>
      </c>
      <c r="E44" s="612" t="s">
        <v>70</v>
      </c>
      <c r="F44" s="613">
        <f>SUM(F5:F43)</f>
        <v>6886.47</v>
      </c>
      <c r="G44" s="731"/>
      <c r="H44" s="742"/>
    </row>
    <row r="45" spans="1:8" s="179" customFormat="1" ht="18" customHeight="1">
      <c r="A45" s="330"/>
      <c r="B45" s="160"/>
      <c r="C45" s="160"/>
      <c r="D45" s="160"/>
      <c r="E45" s="160"/>
      <c r="F45" s="160"/>
      <c r="G45" s="160"/>
      <c r="H45" s="160"/>
    </row>
    <row r="46" spans="1:8" s="179" customFormat="1" ht="18" customHeight="1">
      <c r="A46" s="630" t="s">
        <v>100</v>
      </c>
      <c r="B46" s="468" t="s">
        <v>111</v>
      </c>
      <c r="C46" s="468"/>
      <c r="D46" s="160"/>
      <c r="E46" s="160"/>
      <c r="F46" s="160"/>
      <c r="G46" s="160"/>
      <c r="H46" s="160"/>
    </row>
    <row r="47" spans="1:8" s="179" customFormat="1" ht="18" customHeight="1">
      <c r="A47" s="630"/>
      <c r="B47" s="468"/>
      <c r="C47" s="468"/>
      <c r="D47" s="160"/>
      <c r="E47" s="160"/>
      <c r="F47" s="160"/>
      <c r="G47" s="160"/>
      <c r="H47" s="160"/>
    </row>
    <row r="48" spans="1:8" s="179" customFormat="1" ht="18" customHeight="1">
      <c r="A48" s="631"/>
      <c r="B48" s="468" t="s">
        <v>226</v>
      </c>
      <c r="C48" s="468"/>
      <c r="D48" s="160"/>
      <c r="E48" s="160"/>
      <c r="F48" s="160"/>
      <c r="G48" s="160"/>
      <c r="H48" s="160"/>
    </row>
    <row r="49" spans="1:8" s="179" customFormat="1" ht="18" customHeight="1">
      <c r="A49" s="333"/>
      <c r="B49" s="468" t="s">
        <v>227</v>
      </c>
      <c r="C49" s="468"/>
      <c r="D49" s="160"/>
      <c r="E49" s="160"/>
      <c r="F49" s="160"/>
      <c r="G49" s="160"/>
      <c r="H49" s="160"/>
    </row>
    <row r="50" spans="1:8" s="179" customFormat="1" ht="18" customHeight="1">
      <c r="A50" s="333"/>
      <c r="B50"/>
      <c r="C50"/>
      <c r="D50"/>
      <c r="E50"/>
      <c r="F50"/>
      <c r="G50"/>
      <c r="H50"/>
    </row>
    <row r="51" spans="1:8" s="179" customFormat="1" ht="18" customHeight="1">
      <c r="A51" s="333"/>
      <c r="B51"/>
      <c r="C51"/>
      <c r="D51"/>
      <c r="E51"/>
      <c r="F51"/>
      <c r="G51"/>
      <c r="H51"/>
    </row>
    <row r="52" spans="1:8" s="179" customFormat="1" ht="18" customHeight="1">
      <c r="A52" s="333"/>
      <c r="B52"/>
      <c r="C52"/>
      <c r="D52"/>
      <c r="E52"/>
      <c r="F52"/>
      <c r="G52"/>
      <c r="H52"/>
    </row>
    <row r="53" spans="1:8" s="179" customFormat="1" ht="18" customHeight="1">
      <c r="A53" s="333"/>
      <c r="B53"/>
      <c r="C53"/>
      <c r="D53"/>
      <c r="E53"/>
      <c r="F53"/>
      <c r="G53"/>
      <c r="H53"/>
    </row>
    <row r="54" spans="1:8" s="179" customFormat="1" ht="18" customHeight="1">
      <c r="A54" s="333"/>
      <c r="B54"/>
      <c r="C54"/>
      <c r="D54"/>
      <c r="E54"/>
      <c r="F54"/>
      <c r="G54"/>
      <c r="H54"/>
    </row>
    <row r="55" spans="1:8" s="179" customFormat="1" ht="18" customHeight="1">
      <c r="A55" s="333"/>
      <c r="B55"/>
      <c r="C55"/>
      <c r="D55"/>
      <c r="E55"/>
      <c r="F55"/>
      <c r="G55"/>
      <c r="H55"/>
    </row>
    <row r="56" spans="1:8" s="179" customFormat="1" ht="18" customHeight="1">
      <c r="A56" s="333"/>
      <c r="B56"/>
      <c r="C56"/>
      <c r="D56"/>
      <c r="E56"/>
      <c r="F56"/>
      <c r="G56"/>
      <c r="H56"/>
    </row>
    <row r="57" spans="1:8" s="179" customFormat="1" ht="18" customHeight="1">
      <c r="A57" s="333"/>
      <c r="B57"/>
      <c r="C57"/>
      <c r="D57"/>
      <c r="E57"/>
      <c r="F57"/>
      <c r="G57"/>
      <c r="H57"/>
    </row>
    <row r="58" spans="1:8" s="179" customFormat="1" ht="18" customHeight="1">
      <c r="A58" s="333"/>
      <c r="B58"/>
      <c r="C58"/>
      <c r="D58"/>
      <c r="E58"/>
      <c r="F58"/>
      <c r="G58"/>
      <c r="H58"/>
    </row>
    <row r="59" spans="1:8" s="179" customFormat="1" ht="18" customHeight="1">
      <c r="A59" s="333"/>
      <c r="B59"/>
      <c r="C59"/>
      <c r="D59"/>
      <c r="E59"/>
      <c r="F59"/>
      <c r="G59"/>
      <c r="H59"/>
    </row>
    <row r="60" spans="1:8" s="179" customFormat="1" ht="18" customHeight="1">
      <c r="A60" s="333"/>
      <c r="B60"/>
      <c r="C60"/>
      <c r="D60"/>
      <c r="E60"/>
      <c r="F60"/>
      <c r="G60"/>
      <c r="H60"/>
    </row>
    <row r="61" spans="1:8" s="179" customFormat="1" ht="18" customHeight="1">
      <c r="A61" s="333"/>
      <c r="B61"/>
      <c r="C61"/>
      <c r="D61"/>
      <c r="E61"/>
      <c r="F61"/>
      <c r="G61"/>
      <c r="H61"/>
    </row>
    <row r="62" spans="1:8" s="179" customFormat="1" ht="18" customHeight="1">
      <c r="A62" s="333"/>
      <c r="B62"/>
      <c r="C62"/>
      <c r="D62"/>
      <c r="E62"/>
      <c r="F62"/>
      <c r="G62"/>
      <c r="H62"/>
    </row>
    <row r="63" spans="1:8" s="179" customFormat="1" ht="18" customHeight="1">
      <c r="A63" s="333"/>
      <c r="B63"/>
      <c r="C63"/>
      <c r="D63"/>
      <c r="E63"/>
      <c r="F63"/>
      <c r="G63"/>
      <c r="H63"/>
    </row>
    <row r="64" spans="1:8" s="179" customFormat="1" ht="18" customHeight="1">
      <c r="A64" s="333"/>
      <c r="B64"/>
      <c r="C64"/>
      <c r="D64"/>
      <c r="E64"/>
      <c r="F64"/>
      <c r="G64"/>
      <c r="H64"/>
    </row>
    <row r="65" spans="1:8" s="179" customFormat="1" ht="18" customHeight="1">
      <c r="A65" s="333"/>
      <c r="B65"/>
      <c r="C65"/>
      <c r="D65"/>
      <c r="E65"/>
      <c r="F65"/>
      <c r="G65"/>
      <c r="H65"/>
    </row>
    <row r="66" spans="1:8" s="179" customFormat="1" ht="24.95" customHeight="1">
      <c r="A66" s="333"/>
      <c r="B66"/>
      <c r="C66"/>
      <c r="D66"/>
      <c r="E66"/>
      <c r="F66"/>
      <c r="G66"/>
      <c r="H66"/>
    </row>
    <row r="67" spans="1:8" s="179" customFormat="1" ht="24.95" customHeight="1">
      <c r="A67" s="333"/>
      <c r="B67"/>
      <c r="C67"/>
      <c r="D67"/>
      <c r="E67"/>
      <c r="F67"/>
      <c r="G67"/>
      <c r="H67"/>
    </row>
    <row r="68" spans="1:8" s="179" customFormat="1" ht="24.95" customHeight="1">
      <c r="A68" s="333"/>
      <c r="B68"/>
      <c r="C68"/>
      <c r="D68"/>
      <c r="E68"/>
      <c r="F68"/>
      <c r="G68"/>
      <c r="H68"/>
    </row>
    <row r="69" spans="1:8" s="179" customFormat="1">
      <c r="A69" s="333"/>
      <c r="B69"/>
      <c r="C69"/>
      <c r="D69"/>
      <c r="E69"/>
      <c r="F69"/>
      <c r="G69"/>
      <c r="H69"/>
    </row>
    <row r="70" spans="1:8" s="179" customFormat="1">
      <c r="A70" s="333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Normal="100" zoomScaleSheetLayoutView="100" workbookViewId="0">
      <selection activeCell="F6" sqref="F6"/>
    </sheetView>
  </sheetViews>
  <sheetFormatPr defaultColWidth="6.28515625" defaultRowHeight="11.25"/>
  <cols>
    <col min="1" max="1" width="4.42578125" style="330" customWidth="1"/>
    <col min="2" max="2" width="19.7109375" style="160" customWidth="1"/>
    <col min="3" max="3" width="13.140625" style="160" customWidth="1"/>
    <col min="4" max="4" width="17.85546875" style="160" customWidth="1"/>
    <col min="5" max="5" width="23.140625" style="160" customWidth="1"/>
    <col min="6" max="6" width="19.140625" style="160" bestFit="1" customWidth="1"/>
    <col min="7" max="8" width="10.7109375" style="160" customWidth="1"/>
    <col min="9" max="16384" width="6.28515625" style="160"/>
  </cols>
  <sheetData>
    <row r="1" spans="1:10" s="162" customFormat="1" ht="46.5" customHeight="1">
      <c r="A1" s="973" t="s">
        <v>176</v>
      </c>
      <c r="B1" s="973"/>
      <c r="C1" s="973"/>
      <c r="D1" s="973"/>
      <c r="E1" s="973"/>
      <c r="F1" s="973"/>
      <c r="G1" s="973"/>
      <c r="H1" s="463"/>
      <c r="J1" s="464"/>
    </row>
    <row r="2" spans="1:10" ht="21" customHeight="1">
      <c r="A2" s="743" t="s">
        <v>0</v>
      </c>
      <c r="B2" s="744"/>
      <c r="C2" s="745"/>
      <c r="D2" s="746"/>
      <c r="E2" s="747"/>
      <c r="F2" s="748"/>
      <c r="G2" s="977" t="s">
        <v>221</v>
      </c>
      <c r="H2" s="977"/>
      <c r="I2" s="161"/>
      <c r="J2" s="161"/>
    </row>
    <row r="3" spans="1:10" ht="49.5" thickBot="1">
      <c r="A3" s="749" t="s">
        <v>68</v>
      </c>
      <c r="B3" s="749" t="s">
        <v>98</v>
      </c>
      <c r="C3" s="750" t="s">
        <v>67</v>
      </c>
      <c r="D3" s="749" t="s">
        <v>65</v>
      </c>
      <c r="E3" s="749" t="s">
        <v>66</v>
      </c>
      <c r="F3" s="749" t="s">
        <v>99</v>
      </c>
      <c r="G3" s="753" t="s">
        <v>223</v>
      </c>
      <c r="H3" s="753" t="s">
        <v>224</v>
      </c>
    </row>
    <row r="4" spans="1:10" ht="18" customHeight="1" thickTop="1">
      <c r="A4" s="338">
        <v>1</v>
      </c>
      <c r="B4" s="319" t="s">
        <v>231</v>
      </c>
      <c r="C4" s="320" t="s">
        <v>245</v>
      </c>
      <c r="D4" s="321" t="s">
        <v>236</v>
      </c>
      <c r="E4" s="321" t="s">
        <v>246</v>
      </c>
      <c r="F4" s="322">
        <v>332.52</v>
      </c>
      <c r="G4" s="322" t="s">
        <v>244</v>
      </c>
      <c r="H4" s="322"/>
    </row>
    <row r="5" spans="1:10" ht="18" customHeight="1">
      <c r="A5" s="331">
        <v>2</v>
      </c>
      <c r="B5" s="323" t="s">
        <v>231</v>
      </c>
      <c r="C5" s="320" t="s">
        <v>247</v>
      </c>
      <c r="D5" s="321" t="s">
        <v>248</v>
      </c>
      <c r="E5" s="321" t="s">
        <v>246</v>
      </c>
      <c r="F5" s="322">
        <v>4334</v>
      </c>
      <c r="G5" s="322" t="s">
        <v>249</v>
      </c>
      <c r="H5" s="322"/>
    </row>
    <row r="6" spans="1:10" ht="18" customHeight="1">
      <c r="A6" s="331">
        <v>3</v>
      </c>
      <c r="B6" s="323"/>
      <c r="C6" s="324"/>
      <c r="D6" s="325"/>
      <c r="E6" s="325"/>
      <c r="F6" s="326"/>
      <c r="G6" s="326"/>
      <c r="H6" s="326"/>
    </row>
    <row r="7" spans="1:10" ht="18" customHeight="1">
      <c r="A7" s="331">
        <v>4</v>
      </c>
      <c r="B7" s="323"/>
      <c r="C7" s="327"/>
      <c r="D7" s="328"/>
      <c r="E7" s="328"/>
      <c r="F7" s="329"/>
      <c r="G7" s="329"/>
      <c r="H7" s="329"/>
    </row>
    <row r="8" spans="1:10" ht="18" customHeight="1">
      <c r="A8" s="331">
        <v>5</v>
      </c>
      <c r="B8" s="163"/>
      <c r="C8" s="158"/>
      <c r="D8" s="159"/>
      <c r="E8" s="159"/>
      <c r="F8" s="168"/>
      <c r="G8" s="168"/>
      <c r="H8" s="168"/>
    </row>
    <row r="9" spans="1:10" ht="18" customHeight="1">
      <c r="A9" s="331">
        <v>6</v>
      </c>
      <c r="B9" s="163"/>
      <c r="C9" s="158"/>
      <c r="D9" s="159"/>
      <c r="E9" s="159"/>
      <c r="F9" s="168"/>
      <c r="G9" s="168"/>
      <c r="H9" s="168"/>
    </row>
    <row r="10" spans="1:10" ht="18" customHeight="1">
      <c r="A10" s="331">
        <v>7</v>
      </c>
      <c r="B10" s="163"/>
      <c r="C10" s="158"/>
      <c r="D10" s="159"/>
      <c r="E10" s="159"/>
      <c r="F10" s="168"/>
      <c r="G10" s="168"/>
      <c r="H10" s="168"/>
    </row>
    <row r="11" spans="1:10" ht="18" customHeight="1">
      <c r="A11" s="331">
        <v>8</v>
      </c>
      <c r="B11" s="163"/>
      <c r="C11" s="158"/>
      <c r="D11" s="159"/>
      <c r="E11" s="159"/>
      <c r="F11" s="168"/>
      <c r="G11" s="168"/>
      <c r="H11" s="168"/>
    </row>
    <row r="12" spans="1:10" ht="18" customHeight="1">
      <c r="A12" s="331">
        <v>9</v>
      </c>
      <c r="B12" s="163"/>
      <c r="C12" s="158"/>
      <c r="D12" s="159"/>
      <c r="E12" s="159"/>
      <c r="F12" s="168"/>
      <c r="G12" s="168"/>
      <c r="H12" s="168"/>
    </row>
    <row r="13" spans="1:10" ht="18" customHeight="1">
      <c r="A13" s="331">
        <v>10</v>
      </c>
      <c r="B13" s="163"/>
      <c r="C13" s="158"/>
      <c r="D13" s="159"/>
      <c r="E13" s="159"/>
      <c r="F13" s="168"/>
      <c r="G13" s="168"/>
      <c r="H13" s="168"/>
    </row>
    <row r="14" spans="1:10" ht="18" customHeight="1">
      <c r="A14" s="331">
        <v>11</v>
      </c>
      <c r="B14" s="163"/>
      <c r="C14" s="158"/>
      <c r="D14" s="159"/>
      <c r="E14" s="159"/>
      <c r="F14" s="168"/>
      <c r="G14" s="168"/>
      <c r="H14" s="168"/>
    </row>
    <row r="15" spans="1:10" ht="18" customHeight="1">
      <c r="A15" s="331">
        <v>12</v>
      </c>
      <c r="B15" s="163"/>
      <c r="C15" s="158"/>
      <c r="D15" s="159"/>
      <c r="E15" s="159"/>
      <c r="F15" s="168"/>
      <c r="G15" s="168"/>
      <c r="H15" s="168"/>
    </row>
    <row r="16" spans="1:10" ht="18" customHeight="1">
      <c r="A16" s="331">
        <v>13</v>
      </c>
      <c r="B16" s="163"/>
      <c r="C16" s="158"/>
      <c r="D16" s="159"/>
      <c r="E16" s="159"/>
      <c r="F16" s="168"/>
      <c r="G16" s="168"/>
      <c r="H16" s="168"/>
    </row>
    <row r="17" spans="1:8" ht="18" customHeight="1">
      <c r="A17" s="331">
        <v>14</v>
      </c>
      <c r="B17" s="163"/>
      <c r="C17" s="158"/>
      <c r="D17" s="159"/>
      <c r="E17" s="159"/>
      <c r="F17" s="168"/>
      <c r="G17" s="168"/>
      <c r="H17" s="168"/>
    </row>
    <row r="18" spans="1:8" ht="18" customHeight="1">
      <c r="A18" s="331">
        <v>15</v>
      </c>
      <c r="B18" s="163"/>
      <c r="C18" s="158"/>
      <c r="D18" s="159"/>
      <c r="E18" s="159"/>
      <c r="F18" s="168"/>
      <c r="G18" s="168"/>
      <c r="H18" s="168"/>
    </row>
    <row r="19" spans="1:8" ht="18" customHeight="1">
      <c r="A19" s="331">
        <v>16</v>
      </c>
      <c r="B19" s="163"/>
      <c r="C19" s="163"/>
      <c r="D19" s="163"/>
      <c r="E19" s="163"/>
      <c r="F19" s="169"/>
      <c r="G19" s="169"/>
      <c r="H19" s="169"/>
    </row>
    <row r="20" spans="1:8" ht="18" customHeight="1">
      <c r="A20" s="331">
        <v>17</v>
      </c>
      <c r="B20" s="163"/>
      <c r="C20" s="158"/>
      <c r="D20" s="159"/>
      <c r="E20" s="159"/>
      <c r="F20" s="168"/>
      <c r="G20" s="168"/>
      <c r="H20" s="168"/>
    </row>
    <row r="21" spans="1:8" ht="18" customHeight="1">
      <c r="A21" s="331">
        <v>18</v>
      </c>
      <c r="B21" s="163"/>
      <c r="C21" s="158"/>
      <c r="D21" s="159"/>
      <c r="E21" s="159"/>
      <c r="F21" s="168"/>
      <c r="G21" s="168"/>
      <c r="H21" s="168"/>
    </row>
    <row r="22" spans="1:8" ht="18" customHeight="1">
      <c r="A22" s="331">
        <v>19</v>
      </c>
      <c r="B22" s="163"/>
      <c r="C22" s="158"/>
      <c r="D22" s="159"/>
      <c r="E22" s="159"/>
      <c r="F22" s="168"/>
      <c r="G22" s="168"/>
      <c r="H22" s="168"/>
    </row>
    <row r="23" spans="1:8" ht="18" customHeight="1">
      <c r="A23" s="331">
        <v>20</v>
      </c>
      <c r="B23" s="163"/>
      <c r="C23" s="158"/>
      <c r="D23" s="159"/>
      <c r="E23" s="159"/>
      <c r="F23" s="168"/>
      <c r="G23" s="168"/>
      <c r="H23" s="168"/>
    </row>
    <row r="24" spans="1:8" ht="18" customHeight="1">
      <c r="A24" s="331">
        <v>21</v>
      </c>
      <c r="B24" s="163"/>
      <c r="C24" s="158"/>
      <c r="D24" s="159"/>
      <c r="E24" s="159"/>
      <c r="F24" s="168"/>
      <c r="G24" s="168"/>
      <c r="H24" s="168"/>
    </row>
    <row r="25" spans="1:8" ht="18" customHeight="1">
      <c r="A25" s="331">
        <v>22</v>
      </c>
      <c r="B25" s="163"/>
      <c r="C25" s="158"/>
      <c r="D25" s="159"/>
      <c r="E25" s="159"/>
      <c r="F25" s="168"/>
      <c r="G25" s="168"/>
      <c r="H25" s="168"/>
    </row>
    <row r="26" spans="1:8" ht="18" customHeight="1">
      <c r="A26" s="331">
        <v>23</v>
      </c>
      <c r="B26" s="163"/>
      <c r="C26" s="158"/>
      <c r="D26" s="159"/>
      <c r="E26" s="159"/>
      <c r="F26" s="168"/>
      <c r="G26" s="168"/>
      <c r="H26" s="168"/>
    </row>
    <row r="27" spans="1:8" ht="18" customHeight="1">
      <c r="A27" s="331">
        <v>24</v>
      </c>
      <c r="B27" s="163"/>
      <c r="C27" s="158"/>
      <c r="D27" s="159"/>
      <c r="E27" s="159"/>
      <c r="F27" s="168"/>
      <c r="G27" s="168"/>
      <c r="H27" s="168"/>
    </row>
    <row r="28" spans="1:8" ht="18" customHeight="1">
      <c r="A28" s="331">
        <v>25</v>
      </c>
      <c r="B28" s="163"/>
      <c r="C28" s="158"/>
      <c r="D28" s="159"/>
      <c r="E28" s="159"/>
      <c r="F28" s="168"/>
      <c r="G28" s="168"/>
      <c r="H28" s="168"/>
    </row>
    <row r="29" spans="1:8" ht="18" customHeight="1">
      <c r="A29" s="331">
        <v>26</v>
      </c>
      <c r="B29" s="163"/>
      <c r="C29" s="158"/>
      <c r="D29" s="159"/>
      <c r="E29" s="159"/>
      <c r="F29" s="168"/>
      <c r="G29" s="168"/>
      <c r="H29" s="168"/>
    </row>
    <row r="30" spans="1:8" ht="18" customHeight="1">
      <c r="A30" s="331">
        <v>27</v>
      </c>
      <c r="B30" s="163"/>
      <c r="C30" s="158"/>
      <c r="D30" s="159"/>
      <c r="E30" s="159"/>
      <c r="F30" s="168"/>
      <c r="G30" s="168"/>
      <c r="H30" s="168"/>
    </row>
    <row r="31" spans="1:8" ht="18" customHeight="1">
      <c r="A31" s="331">
        <v>28</v>
      </c>
      <c r="B31" s="163"/>
      <c r="C31" s="158"/>
      <c r="D31" s="159"/>
      <c r="E31" s="159"/>
      <c r="F31" s="168"/>
      <c r="G31" s="168"/>
      <c r="H31" s="168"/>
    </row>
    <row r="32" spans="1:8" ht="18" customHeight="1">
      <c r="A32" s="331">
        <v>29</v>
      </c>
      <c r="B32" s="163"/>
      <c r="C32" s="158"/>
      <c r="D32" s="159"/>
      <c r="E32" s="159"/>
      <c r="F32" s="168"/>
      <c r="G32" s="168"/>
      <c r="H32" s="168"/>
    </row>
    <row r="33" spans="1:8" ht="18" customHeight="1">
      <c r="A33" s="331">
        <v>30</v>
      </c>
      <c r="B33" s="163"/>
      <c r="C33" s="158"/>
      <c r="D33" s="159"/>
      <c r="E33" s="159"/>
      <c r="F33" s="168"/>
      <c r="G33" s="168"/>
      <c r="H33" s="168"/>
    </row>
    <row r="34" spans="1:8" ht="18" customHeight="1">
      <c r="A34" s="331">
        <v>31</v>
      </c>
      <c r="B34" s="163"/>
      <c r="C34" s="158"/>
      <c r="D34" s="159"/>
      <c r="E34" s="159"/>
      <c r="F34" s="168"/>
      <c r="G34" s="168"/>
      <c r="H34" s="168"/>
    </row>
    <row r="35" spans="1:8" ht="18" customHeight="1">
      <c r="A35" s="331">
        <v>32</v>
      </c>
      <c r="B35" s="163"/>
      <c r="C35" s="158"/>
      <c r="D35" s="159"/>
      <c r="E35" s="159"/>
      <c r="F35" s="168"/>
      <c r="G35" s="168"/>
      <c r="H35" s="168"/>
    </row>
    <row r="36" spans="1:8" ht="18" customHeight="1">
      <c r="A36" s="331">
        <v>33</v>
      </c>
      <c r="B36" s="163"/>
      <c r="C36" s="158"/>
      <c r="D36" s="159"/>
      <c r="E36" s="159"/>
      <c r="F36" s="168"/>
      <c r="G36" s="168"/>
      <c r="H36" s="168"/>
    </row>
    <row r="37" spans="1:8" ht="18" customHeight="1">
      <c r="A37" s="331">
        <v>34</v>
      </c>
      <c r="B37" s="163"/>
      <c r="C37" s="158"/>
      <c r="D37" s="159"/>
      <c r="E37" s="159"/>
      <c r="F37" s="168"/>
      <c r="G37" s="168"/>
      <c r="H37" s="168"/>
    </row>
    <row r="38" spans="1:8" ht="18" customHeight="1">
      <c r="A38" s="331">
        <v>35</v>
      </c>
      <c r="B38" s="163"/>
      <c r="C38" s="158"/>
      <c r="D38" s="159"/>
      <c r="E38" s="159"/>
      <c r="F38" s="168"/>
      <c r="G38" s="168"/>
      <c r="H38" s="168"/>
    </row>
    <row r="39" spans="1:8" ht="18" customHeight="1">
      <c r="A39" s="331">
        <v>36</v>
      </c>
      <c r="B39" s="163"/>
      <c r="C39" s="158"/>
      <c r="D39" s="159"/>
      <c r="E39" s="159"/>
      <c r="F39" s="168"/>
      <c r="G39" s="168"/>
      <c r="H39" s="168"/>
    </row>
    <row r="40" spans="1:8" ht="18" customHeight="1">
      <c r="A40" s="331">
        <v>37</v>
      </c>
      <c r="B40" s="163"/>
      <c r="C40" s="158"/>
      <c r="D40" s="159"/>
      <c r="E40" s="159"/>
      <c r="F40" s="168"/>
      <c r="G40" s="168"/>
      <c r="H40" s="168"/>
    </row>
    <row r="41" spans="1:8" ht="18" customHeight="1">
      <c r="A41" s="331">
        <v>38</v>
      </c>
      <c r="B41" s="163"/>
      <c r="C41" s="158"/>
      <c r="D41" s="159"/>
      <c r="E41" s="159"/>
      <c r="F41" s="168"/>
      <c r="G41" s="168"/>
      <c r="H41" s="168"/>
    </row>
    <row r="42" spans="1:8" ht="18" customHeight="1">
      <c r="A42" s="331">
        <v>39</v>
      </c>
      <c r="B42" s="163"/>
      <c r="C42" s="163"/>
      <c r="D42" s="163"/>
      <c r="E42" s="163"/>
      <c r="F42" s="169"/>
      <c r="G42" s="169"/>
      <c r="H42" s="169"/>
    </row>
    <row r="43" spans="1:8" ht="18" customHeight="1">
      <c r="A43" s="331">
        <v>40</v>
      </c>
      <c r="B43" s="163"/>
      <c r="C43" s="163"/>
      <c r="D43" s="163"/>
      <c r="E43" s="163"/>
      <c r="F43" s="169"/>
      <c r="G43" s="169"/>
      <c r="H43" s="169"/>
    </row>
    <row r="44" spans="1:8" ht="18" customHeight="1">
      <c r="A44" s="331">
        <v>41</v>
      </c>
      <c r="B44" s="163"/>
      <c r="C44" s="158"/>
      <c r="D44" s="159"/>
      <c r="E44" s="159"/>
      <c r="F44" s="168"/>
      <c r="G44" s="168"/>
      <c r="H44" s="168"/>
    </row>
    <row r="45" spans="1:8" ht="18" customHeight="1">
      <c r="A45" s="331">
        <v>42</v>
      </c>
      <c r="B45" s="163"/>
      <c r="C45" s="158"/>
      <c r="D45" s="159"/>
      <c r="E45" s="159"/>
      <c r="F45" s="168"/>
      <c r="G45" s="168"/>
      <c r="H45" s="168"/>
    </row>
    <row r="46" spans="1:8" ht="18" customHeight="1">
      <c r="A46" s="331">
        <v>43</v>
      </c>
      <c r="B46" s="163"/>
      <c r="C46" s="158"/>
      <c r="D46" s="159"/>
      <c r="E46" s="159"/>
      <c r="F46" s="168"/>
      <c r="G46" s="168"/>
      <c r="H46" s="168"/>
    </row>
    <row r="47" spans="1:8" ht="18" customHeight="1">
      <c r="A47" s="331">
        <v>44</v>
      </c>
      <c r="B47" s="163"/>
      <c r="C47" s="163"/>
      <c r="D47" s="163"/>
      <c r="E47" s="163"/>
      <c r="F47" s="169"/>
      <c r="G47" s="169"/>
      <c r="H47" s="169"/>
    </row>
    <row r="48" spans="1:8" ht="18" customHeight="1">
      <c r="A48" s="331">
        <v>45</v>
      </c>
      <c r="B48" s="163"/>
      <c r="C48" s="163"/>
      <c r="D48" s="163"/>
      <c r="E48" s="163"/>
      <c r="F48" s="170"/>
      <c r="G48" s="170"/>
      <c r="H48" s="170"/>
    </row>
    <row r="49" spans="1:8" ht="18" customHeight="1">
      <c r="A49" s="331">
        <v>46</v>
      </c>
      <c r="B49" s="163"/>
      <c r="C49" s="158"/>
      <c r="D49" s="159"/>
      <c r="E49" s="159"/>
      <c r="F49" s="168"/>
      <c r="G49" s="168"/>
      <c r="H49" s="168"/>
    </row>
    <row r="50" spans="1:8" ht="18" customHeight="1">
      <c r="A50" s="331">
        <v>47</v>
      </c>
      <c r="B50" s="163"/>
      <c r="C50" s="158"/>
      <c r="D50" s="159"/>
      <c r="E50" s="159"/>
      <c r="F50" s="168"/>
      <c r="G50" s="168"/>
      <c r="H50" s="168"/>
    </row>
    <row r="51" spans="1:8" ht="18" customHeight="1">
      <c r="A51" s="331">
        <v>48</v>
      </c>
      <c r="B51" s="163"/>
      <c r="C51" s="158"/>
      <c r="D51" s="159"/>
      <c r="E51" s="159"/>
      <c r="F51" s="168"/>
      <c r="G51" s="168"/>
      <c r="H51" s="168"/>
    </row>
    <row r="52" spans="1:8" ht="18" customHeight="1">
      <c r="A52" s="331">
        <v>49</v>
      </c>
      <c r="B52" s="163"/>
      <c r="C52" s="158"/>
      <c r="D52" s="159"/>
      <c r="E52" s="159"/>
      <c r="F52" s="168"/>
      <c r="G52" s="168"/>
      <c r="H52" s="168"/>
    </row>
    <row r="53" spans="1:8" ht="18" customHeight="1">
      <c r="A53" s="331">
        <v>50</v>
      </c>
      <c r="B53" s="163"/>
      <c r="C53" s="158"/>
      <c r="D53" s="159"/>
      <c r="E53" s="159"/>
      <c r="F53" s="171"/>
      <c r="G53" s="171"/>
      <c r="H53" s="171"/>
    </row>
    <row r="54" spans="1:8" ht="18" customHeight="1" thickBot="1">
      <c r="A54" s="331"/>
      <c r="B54" s="164"/>
      <c r="C54" s="165"/>
      <c r="D54" s="166"/>
      <c r="E54" s="166"/>
      <c r="F54" s="167"/>
      <c r="G54" s="167"/>
      <c r="H54" s="167"/>
    </row>
    <row r="55" spans="1:8" ht="16.5" customHeight="1" thickBot="1">
      <c r="A55" s="974" t="s">
        <v>69</v>
      </c>
      <c r="B55" s="975"/>
      <c r="C55" s="976"/>
      <c r="D55" s="605" t="s">
        <v>156</v>
      </c>
      <c r="E55" s="607" t="s">
        <v>135</v>
      </c>
      <c r="F55" s="606">
        <f>SUM(F4:F53)</f>
        <v>4666.5200000000004</v>
      </c>
      <c r="G55" s="559"/>
      <c r="H55" s="559"/>
    </row>
    <row r="56" spans="1:8" ht="9.9499999999999993" customHeight="1"/>
    <row r="57" spans="1:8">
      <c r="A57" s="630" t="s">
        <v>100</v>
      </c>
      <c r="B57" s="468" t="s">
        <v>111</v>
      </c>
      <c r="C57" s="468"/>
      <c r="F57" s="317"/>
      <c r="G57" s="317"/>
    </row>
    <row r="58" spans="1:8" ht="14.25" customHeight="1">
      <c r="A58" s="630" t="s">
        <v>101</v>
      </c>
      <c r="B58" s="468" t="s">
        <v>181</v>
      </c>
      <c r="C58" s="468"/>
    </row>
    <row r="59" spans="1:8" ht="9.9499999999999993" customHeight="1">
      <c r="B59" s="468" t="s">
        <v>226</v>
      </c>
      <c r="C59" s="468"/>
      <c r="D59" s="468"/>
    </row>
    <row r="60" spans="1:8" ht="9.9499999999999993" customHeight="1">
      <c r="B60" s="468" t="s">
        <v>227</v>
      </c>
      <c r="C60" s="468"/>
      <c r="D60" s="468"/>
    </row>
    <row r="61" spans="1:8" ht="9.9499999999999993" customHeight="1">
      <c r="B61" s="794"/>
      <c r="C61" s="794"/>
      <c r="D61" s="794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62" customFormat="1" ht="23.25" customHeight="1">
      <c r="A248" s="330"/>
      <c r="B248" s="160"/>
      <c r="C248" s="160"/>
      <c r="D248" s="160"/>
      <c r="E248" s="160"/>
      <c r="F248" s="160"/>
      <c r="G248" s="160"/>
      <c r="H248" s="160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tabSelected="1" zoomScaleNormal="100" workbookViewId="0">
      <selection activeCell="C63" sqref="C6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66" customFormat="1" ht="40.5" customHeight="1" thickBot="1">
      <c r="A1" s="978" t="s">
        <v>174</v>
      </c>
      <c r="B1" s="978"/>
      <c r="C1" s="978"/>
      <c r="D1" s="978"/>
      <c r="E1" s="978"/>
      <c r="F1" s="978"/>
      <c r="G1" s="978"/>
      <c r="H1" s="465"/>
    </row>
    <row r="2" spans="1:9" s="303" customFormat="1" ht="15.75" customHeight="1" thickBot="1">
      <c r="A2" s="560" t="s">
        <v>0</v>
      </c>
      <c r="B2" s="760"/>
      <c r="C2" s="561"/>
      <c r="D2" s="761"/>
      <c r="E2" s="761"/>
      <c r="F2" s="762"/>
      <c r="G2" s="763" t="s">
        <v>220</v>
      </c>
      <c r="H2" s="601"/>
      <c r="I2" s="304"/>
    </row>
    <row r="3" spans="1:9" ht="162.75" customHeight="1">
      <c r="A3" s="983" t="s">
        <v>6</v>
      </c>
      <c r="B3" s="986" t="s">
        <v>98</v>
      </c>
      <c r="C3" s="754" t="s">
        <v>95</v>
      </c>
      <c r="D3" s="755" t="s">
        <v>96</v>
      </c>
      <c r="E3" s="756" t="s">
        <v>97</v>
      </c>
      <c r="F3" s="756" t="s">
        <v>150</v>
      </c>
      <c r="G3" s="757" t="s">
        <v>175</v>
      </c>
      <c r="I3" s="315"/>
    </row>
    <row r="4" spans="1:9" ht="15" thickBot="1">
      <c r="A4" s="984"/>
      <c r="B4" s="987"/>
      <c r="C4" s="758" t="s">
        <v>3</v>
      </c>
      <c r="D4" s="759" t="s">
        <v>3</v>
      </c>
      <c r="E4" s="759" t="s">
        <v>3</v>
      </c>
      <c r="F4" s="759" t="s">
        <v>3</v>
      </c>
      <c r="G4" s="759" t="s">
        <v>3</v>
      </c>
      <c r="I4" s="316"/>
    </row>
    <row r="5" spans="1:9" ht="15" thickBot="1">
      <c r="A5" s="984"/>
      <c r="B5" s="987"/>
      <c r="C5" s="758" t="s">
        <v>114</v>
      </c>
      <c r="D5" s="759" t="s">
        <v>114</v>
      </c>
      <c r="E5" s="759" t="s">
        <v>114</v>
      </c>
      <c r="F5" s="759" t="s">
        <v>114</v>
      </c>
      <c r="G5" s="759" t="s">
        <v>114</v>
      </c>
      <c r="I5" s="316"/>
    </row>
    <row r="6" spans="1:9" ht="15" thickBot="1">
      <c r="A6" s="985"/>
      <c r="B6" s="988"/>
      <c r="C6" s="764" t="s">
        <v>116</v>
      </c>
      <c r="D6" s="765" t="s">
        <v>116</v>
      </c>
      <c r="E6" s="765" t="s">
        <v>115</v>
      </c>
      <c r="F6" s="765" t="s">
        <v>116</v>
      </c>
      <c r="G6" s="765" t="s">
        <v>116</v>
      </c>
      <c r="H6" s="223"/>
      <c r="I6" s="316"/>
    </row>
    <row r="7" spans="1:9" ht="15.75" thickTop="1">
      <c r="A7" s="562" t="s">
        <v>7</v>
      </c>
      <c r="B7" s="334"/>
      <c r="C7" s="236"/>
      <c r="D7" s="237"/>
      <c r="E7" s="288"/>
      <c r="F7" s="238"/>
      <c r="G7" s="510"/>
      <c r="H7" s="223"/>
      <c r="I7" s="316"/>
    </row>
    <row r="8" spans="1:9" ht="15">
      <c r="A8" s="562"/>
      <c r="B8" s="334"/>
      <c r="C8" s="236"/>
      <c r="D8" s="237"/>
      <c r="E8" s="288"/>
      <c r="F8" s="238"/>
      <c r="G8" s="510"/>
      <c r="H8" s="223"/>
      <c r="I8" s="316"/>
    </row>
    <row r="9" spans="1:9" ht="15">
      <c r="A9" s="563"/>
      <c r="B9" s="335"/>
      <c r="C9" s="239"/>
      <c r="D9" s="240"/>
      <c r="E9" s="290"/>
      <c r="F9" s="241"/>
      <c r="G9" s="511"/>
      <c r="I9" s="316"/>
    </row>
    <row r="10" spans="1:9" ht="15">
      <c r="A10" s="562" t="s">
        <v>8</v>
      </c>
      <c r="B10" s="334"/>
      <c r="C10" s="242"/>
      <c r="D10" s="237"/>
      <c r="E10" s="288"/>
      <c r="F10" s="238"/>
      <c r="G10" s="238"/>
      <c r="I10" s="316"/>
    </row>
    <row r="11" spans="1:9" ht="15">
      <c r="A11" s="562"/>
      <c r="B11" s="334"/>
      <c r="C11" s="242"/>
      <c r="D11" s="237"/>
      <c r="E11" s="288"/>
      <c r="F11" s="238"/>
      <c r="G11" s="238"/>
      <c r="I11" s="316"/>
    </row>
    <row r="12" spans="1:9" ht="15">
      <c r="A12" s="562"/>
      <c r="B12" s="334"/>
      <c r="C12" s="243"/>
      <c r="D12" s="244"/>
      <c r="E12" s="288"/>
      <c r="F12" s="238"/>
      <c r="G12" s="238"/>
      <c r="I12" s="316"/>
    </row>
    <row r="13" spans="1:9" ht="15.75">
      <c r="A13" s="564" t="s">
        <v>9</v>
      </c>
      <c r="B13" s="336"/>
      <c r="C13" s="245"/>
      <c r="D13" s="246"/>
      <c r="E13" s="299"/>
      <c r="F13" s="247"/>
      <c r="G13" s="247"/>
    </row>
    <row r="14" spans="1:9" ht="15.75">
      <c r="A14" s="562"/>
      <c r="B14" s="334"/>
      <c r="C14" s="311"/>
      <c r="D14" s="312"/>
      <c r="E14" s="313"/>
      <c r="F14" s="314"/>
      <c r="G14" s="314"/>
    </row>
    <row r="15" spans="1:9" ht="15.75">
      <c r="A15" s="563"/>
      <c r="B15" s="335"/>
      <c r="C15" s="248"/>
      <c r="D15" s="249"/>
      <c r="E15" s="300"/>
      <c r="F15" s="250"/>
      <c r="G15" s="250"/>
    </row>
    <row r="16" spans="1:9" ht="15">
      <c r="A16" s="562" t="s">
        <v>10</v>
      </c>
      <c r="B16" s="334"/>
      <c r="C16" s="242"/>
      <c r="D16" s="244"/>
      <c r="E16" s="288"/>
      <c r="F16" s="238"/>
      <c r="G16" s="238"/>
    </row>
    <row r="17" spans="1:7" ht="15">
      <c r="A17" s="562"/>
      <c r="B17" s="334"/>
      <c r="C17" s="242"/>
      <c r="D17" s="244"/>
      <c r="E17" s="288"/>
      <c r="F17" s="238"/>
      <c r="G17" s="238"/>
    </row>
    <row r="18" spans="1:7" ht="15">
      <c r="A18" s="562"/>
      <c r="B18" s="334"/>
      <c r="C18" s="242"/>
      <c r="D18" s="244"/>
      <c r="E18" s="288"/>
      <c r="F18" s="238"/>
      <c r="G18" s="238"/>
    </row>
    <row r="19" spans="1:7" ht="15">
      <c r="A19" s="564" t="s">
        <v>11</v>
      </c>
      <c r="B19" s="336"/>
      <c r="C19" s="251"/>
      <c r="D19" s="252"/>
      <c r="E19" s="289"/>
      <c r="F19" s="253"/>
      <c r="G19" s="253"/>
    </row>
    <row r="20" spans="1:7" ht="15">
      <c r="A20" s="562"/>
      <c r="B20" s="334"/>
      <c r="C20" s="242"/>
      <c r="D20" s="244"/>
      <c r="E20" s="288"/>
      <c r="F20" s="238"/>
      <c r="G20" s="238"/>
    </row>
    <row r="21" spans="1:7" ht="15">
      <c r="A21" s="563"/>
      <c r="B21" s="335"/>
      <c r="C21" s="254"/>
      <c r="D21" s="255"/>
      <c r="E21" s="290"/>
      <c r="F21" s="241"/>
      <c r="G21" s="241"/>
    </row>
    <row r="22" spans="1:7" ht="15">
      <c r="A22" s="562" t="s">
        <v>12</v>
      </c>
      <c r="B22" s="334"/>
      <c r="C22" s="242"/>
      <c r="D22" s="244"/>
      <c r="E22" s="288"/>
      <c r="F22" s="238"/>
      <c r="G22" s="238"/>
    </row>
    <row r="23" spans="1:7" ht="15">
      <c r="A23" s="562"/>
      <c r="B23" s="334"/>
      <c r="C23" s="242"/>
      <c r="D23" s="244"/>
      <c r="E23" s="288"/>
      <c r="F23" s="238"/>
      <c r="G23" s="238"/>
    </row>
    <row r="24" spans="1:7" ht="15">
      <c r="A24" s="562"/>
      <c r="B24" s="334"/>
      <c r="C24" s="256"/>
      <c r="D24" s="244"/>
      <c r="E24" s="288"/>
      <c r="F24" s="238"/>
      <c r="G24" s="238"/>
    </row>
    <row r="25" spans="1:7" ht="15">
      <c r="A25" s="564" t="s">
        <v>13</v>
      </c>
      <c r="B25" s="336"/>
      <c r="C25" s="251"/>
      <c r="D25" s="252"/>
      <c r="E25" s="289"/>
      <c r="F25" s="253"/>
      <c r="G25" s="253"/>
    </row>
    <row r="26" spans="1:7" ht="15">
      <c r="A26" s="562"/>
      <c r="B26" s="334"/>
      <c r="C26" s="242"/>
      <c r="D26" s="244"/>
      <c r="E26" s="288"/>
      <c r="F26" s="238"/>
      <c r="G26" s="238"/>
    </row>
    <row r="27" spans="1:7" ht="15">
      <c r="A27" s="563"/>
      <c r="B27" s="335"/>
      <c r="C27" s="254"/>
      <c r="D27" s="255"/>
      <c r="E27" s="290"/>
      <c r="F27" s="241"/>
      <c r="G27" s="241"/>
    </row>
    <row r="28" spans="1:7" ht="15">
      <c r="A28" s="562" t="s">
        <v>14</v>
      </c>
      <c r="B28" s="334"/>
      <c r="C28" s="242"/>
      <c r="D28" s="244"/>
      <c r="E28" s="288"/>
      <c r="F28" s="238"/>
      <c r="G28" s="238"/>
    </row>
    <row r="29" spans="1:7" ht="15">
      <c r="A29" s="562"/>
      <c r="B29" s="334"/>
      <c r="C29" s="242"/>
      <c r="D29" s="244"/>
      <c r="E29" s="288"/>
      <c r="F29" s="238"/>
      <c r="G29" s="238"/>
    </row>
    <row r="30" spans="1:7" ht="15">
      <c r="A30" s="562"/>
      <c r="B30" s="334"/>
      <c r="C30" s="243"/>
      <c r="D30" s="244"/>
      <c r="E30" s="288"/>
      <c r="F30" s="238"/>
      <c r="G30" s="238"/>
    </row>
    <row r="31" spans="1:7" ht="15">
      <c r="A31" s="564" t="s">
        <v>15</v>
      </c>
      <c r="B31" s="336"/>
      <c r="C31" s="251"/>
      <c r="D31" s="252"/>
      <c r="E31" s="289"/>
      <c r="F31" s="253"/>
      <c r="G31" s="253"/>
    </row>
    <row r="32" spans="1:7" ht="15">
      <c r="A32" s="562"/>
      <c r="B32" s="334"/>
      <c r="C32" s="242"/>
      <c r="D32" s="244"/>
      <c r="E32" s="288"/>
      <c r="F32" s="238"/>
      <c r="G32" s="238"/>
    </row>
    <row r="33" spans="1:7" ht="15">
      <c r="A33" s="563"/>
      <c r="B33" s="335"/>
      <c r="C33" s="257"/>
      <c r="D33" s="255"/>
      <c r="E33" s="290"/>
      <c r="F33" s="241"/>
      <c r="G33" s="241"/>
    </row>
    <row r="34" spans="1:7" ht="15">
      <c r="A34" s="562" t="s">
        <v>16</v>
      </c>
      <c r="B34" s="334"/>
      <c r="C34" s="258"/>
      <c r="D34" s="259"/>
      <c r="E34" s="291"/>
      <c r="F34" s="260"/>
      <c r="G34" s="260"/>
    </row>
    <row r="35" spans="1:7" ht="15">
      <c r="A35" s="562"/>
      <c r="B35" s="334"/>
      <c r="C35" s="258"/>
      <c r="D35" s="259"/>
      <c r="E35" s="291"/>
      <c r="F35" s="260"/>
      <c r="G35" s="260"/>
    </row>
    <row r="36" spans="1:7" ht="15">
      <c r="A36" s="562"/>
      <c r="B36" s="334"/>
      <c r="C36" s="258"/>
      <c r="D36" s="259"/>
      <c r="E36" s="291"/>
      <c r="F36" s="260"/>
      <c r="G36" s="260"/>
    </row>
    <row r="37" spans="1:7" ht="15.75">
      <c r="A37" s="564" t="s">
        <v>17</v>
      </c>
      <c r="B37" s="336"/>
      <c r="C37" s="261"/>
      <c r="D37" s="262"/>
      <c r="E37" s="292"/>
      <c r="F37" s="263"/>
      <c r="G37" s="263"/>
    </row>
    <row r="38" spans="1:7" ht="15.75">
      <c r="A38" s="562"/>
      <c r="B38" s="334"/>
      <c r="C38" s="273"/>
      <c r="D38" s="274"/>
      <c r="E38" s="296"/>
      <c r="F38" s="275"/>
      <c r="G38" s="275"/>
    </row>
    <row r="39" spans="1:7" ht="15.75">
      <c r="A39" s="563"/>
      <c r="B39" s="335"/>
      <c r="C39" s="264"/>
      <c r="D39" s="265"/>
      <c r="E39" s="293"/>
      <c r="F39" s="266"/>
      <c r="G39" s="266"/>
    </row>
    <row r="40" spans="1:7" ht="15">
      <c r="A40" s="562">
        <v>12</v>
      </c>
      <c r="B40" s="334"/>
      <c r="C40" s="258"/>
      <c r="D40" s="259"/>
      <c r="E40" s="291"/>
      <c r="F40" s="260"/>
      <c r="G40" s="260"/>
    </row>
    <row r="41" spans="1:7" ht="15">
      <c r="A41" s="562"/>
      <c r="B41" s="334"/>
      <c r="C41" s="258"/>
      <c r="D41" s="259"/>
      <c r="E41" s="291"/>
      <c r="F41" s="260"/>
      <c r="G41" s="260"/>
    </row>
    <row r="42" spans="1:7" ht="15">
      <c r="A42" s="562"/>
      <c r="B42" s="334"/>
      <c r="C42" s="258"/>
      <c r="D42" s="259"/>
      <c r="E42" s="291"/>
      <c r="F42" s="260"/>
      <c r="G42" s="260"/>
    </row>
    <row r="43" spans="1:7" ht="15">
      <c r="A43" s="564">
        <v>13</v>
      </c>
      <c r="B43" s="336"/>
      <c r="C43" s="267"/>
      <c r="D43" s="268"/>
      <c r="E43" s="294"/>
      <c r="F43" s="269"/>
      <c r="G43" s="269"/>
    </row>
    <row r="44" spans="1:7" ht="15">
      <c r="A44" s="562"/>
      <c r="B44" s="334"/>
      <c r="C44" s="258"/>
      <c r="D44" s="259"/>
      <c r="E44" s="291"/>
      <c r="F44" s="260"/>
      <c r="G44" s="260"/>
    </row>
    <row r="45" spans="1:7" ht="15">
      <c r="A45" s="563"/>
      <c r="B45" s="335"/>
      <c r="C45" s="270"/>
      <c r="D45" s="271"/>
      <c r="E45" s="295"/>
      <c r="F45" s="272"/>
      <c r="G45" s="272"/>
    </row>
    <row r="46" spans="1:7" ht="15.75">
      <c r="A46" s="562">
        <v>14</v>
      </c>
      <c r="B46" s="334"/>
      <c r="C46" s="273"/>
      <c r="D46" s="274"/>
      <c r="E46" s="296"/>
      <c r="F46" s="275"/>
      <c r="G46" s="275"/>
    </row>
    <row r="47" spans="1:7" ht="15.75">
      <c r="A47" s="562"/>
      <c r="B47" s="334"/>
      <c r="C47" s="273"/>
      <c r="D47" s="274"/>
      <c r="E47" s="296"/>
      <c r="F47" s="275"/>
      <c r="G47" s="275"/>
    </row>
    <row r="48" spans="1:7" ht="15.75">
      <c r="A48" s="562"/>
      <c r="B48" s="334"/>
      <c r="C48" s="273"/>
      <c r="D48" s="274"/>
      <c r="E48" s="296"/>
      <c r="F48" s="275"/>
      <c r="G48" s="275"/>
    </row>
    <row r="49" spans="1:7" ht="15.75">
      <c r="A49" s="564">
        <v>15</v>
      </c>
      <c r="B49" s="336"/>
      <c r="C49" s="276"/>
      <c r="D49" s="277"/>
      <c r="E49" s="132"/>
      <c r="F49" s="286"/>
      <c r="G49" s="286"/>
    </row>
    <row r="50" spans="1:7" ht="15.75">
      <c r="A50" s="562"/>
      <c r="B50" s="334"/>
      <c r="C50" s="307"/>
      <c r="D50" s="308"/>
      <c r="E50" s="309"/>
      <c r="F50" s="310"/>
      <c r="G50" s="310"/>
    </row>
    <row r="51" spans="1:7" ht="15.75">
      <c r="A51" s="563"/>
      <c r="B51" s="335"/>
      <c r="C51" s="278"/>
      <c r="D51" s="279"/>
      <c r="E51" s="133"/>
      <c r="F51" s="287"/>
      <c r="G51" s="287"/>
    </row>
    <row r="52" spans="1:7" ht="15.75">
      <c r="A52" s="562">
        <v>16</v>
      </c>
      <c r="B52" s="334"/>
      <c r="C52" s="280"/>
      <c r="D52" s="281"/>
      <c r="E52" s="297"/>
      <c r="F52" s="282"/>
      <c r="G52" s="282"/>
    </row>
    <row r="53" spans="1:7" ht="15.75">
      <c r="A53" s="562"/>
      <c r="B53" s="334"/>
      <c r="C53" s="280"/>
      <c r="D53" s="281"/>
      <c r="E53" s="297"/>
      <c r="F53" s="282"/>
      <c r="G53" s="282"/>
    </row>
    <row r="54" spans="1:7" ht="15.75">
      <c r="A54" s="562"/>
      <c r="B54" s="334"/>
      <c r="C54" s="280"/>
      <c r="D54" s="281"/>
      <c r="E54" s="297"/>
      <c r="F54" s="282"/>
      <c r="G54" s="282"/>
    </row>
    <row r="55" spans="1:7" ht="15">
      <c r="A55" s="564"/>
      <c r="B55" s="336"/>
      <c r="C55" s="267"/>
      <c r="D55" s="268"/>
      <c r="E55" s="294"/>
      <c r="F55" s="269"/>
      <c r="G55" s="269"/>
    </row>
    <row r="56" spans="1:7" ht="15">
      <c r="A56" s="562"/>
      <c r="B56" s="334"/>
      <c r="C56" s="258"/>
      <c r="D56" s="259"/>
      <c r="E56" s="291"/>
      <c r="F56" s="260"/>
      <c r="G56" s="260"/>
    </row>
    <row r="57" spans="1:7" ht="15.75" thickBot="1">
      <c r="A57" s="565"/>
      <c r="B57" s="337"/>
      <c r="C57" s="283"/>
      <c r="D57" s="284"/>
      <c r="E57" s="298"/>
      <c r="F57" s="285"/>
      <c r="G57" s="285"/>
    </row>
    <row r="58" spans="1:7" ht="28.5" customHeight="1" thickBot="1">
      <c r="A58" s="979" t="s">
        <v>69</v>
      </c>
      <c r="B58" s="980"/>
      <c r="C58" s="441">
        <f>SUM(C7,C10,C13,C16,C19,C22,C25,C28,C31,C34,C37,C40,C43,C46,C49,C52,C55)</f>
        <v>0</v>
      </c>
      <c r="D58" s="441">
        <f t="shared" ref="D58:E58" si="0">SUM(D7,D10,D13,D16,D19,D22,D25,D28,D31,D34,D37,D40,D43,D46,D49,D52,D55)</f>
        <v>0</v>
      </c>
      <c r="E58" s="441">
        <f t="shared" si="0"/>
        <v>0</v>
      </c>
      <c r="F58" s="506">
        <f>SUM(F7,F10,F13,F16,F19,F22,F25,F28,F31,F34,F37,F40,F43,F46,F49,F52,F55)</f>
        <v>0</v>
      </c>
      <c r="G58" s="508">
        <f>SUM(G7,G10,G13,G16,G19,G22,G25,G28,G31,G34,G37,G40,G43,G46,G49,G52,G55)</f>
        <v>0</v>
      </c>
    </row>
    <row r="59" spans="1:7" ht="15.75" thickBot="1">
      <c r="A59" s="981"/>
      <c r="B59" s="982"/>
      <c r="C59" s="440">
        <f>SUM(C8,C11,C14,C17,C20,C23,C26,C29,C32,C35,C38,C41,C44,C47,C50,C53,C56)</f>
        <v>0</v>
      </c>
      <c r="D59" s="440">
        <f t="shared" ref="D59:F59" si="1">SUM(D8,D11,D14,D17,D20,D23,D26,D29,D32,D35,D38,D41,D44,D47,D50,D53,D56)</f>
        <v>0</v>
      </c>
      <c r="E59" s="440">
        <f t="shared" si="1"/>
        <v>0</v>
      </c>
      <c r="F59" s="507">
        <f t="shared" si="1"/>
        <v>0</v>
      </c>
      <c r="G59" s="509">
        <f t="shared" ref="G59" si="2">SUM(G8,G11,G14,G17,G20,G23,G26,G29,G32,G35,G38,G41,G44,G47,G50,G53,G56)</f>
        <v>0</v>
      </c>
    </row>
    <row r="61" spans="1:7">
      <c r="D61" s="339"/>
    </row>
    <row r="62" spans="1:7">
      <c r="B62" s="301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Ewa Pietrzak</cp:lastModifiedBy>
  <cp:lastPrinted>2018-02-19T11:53:47Z</cp:lastPrinted>
  <dcterms:created xsi:type="dcterms:W3CDTF">2005-01-25T07:57:37Z</dcterms:created>
  <dcterms:modified xsi:type="dcterms:W3CDTF">2018-02-19T12:11:37Z</dcterms:modified>
  <cp:category>ochrona przyrody</cp:category>
</cp:coreProperties>
</file>