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" yWindow="75" windowWidth="13455" windowHeight="12750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Tab.2!$A$1:$G$26</definedName>
    <definedName name="_xlnm.Print_Area" localSheetId="3">'Tab.4 '!$A$1:$R$48</definedName>
    <definedName name="_xlnm.Print_Area" localSheetId="5">TAB.6.!$A$1:$G$48</definedName>
    <definedName name="_xlnm.Print_Area" localSheetId="6">Tab.7!$A$1:$G$60</definedName>
  </definedNames>
  <calcPr calcId="145621"/>
</workbook>
</file>

<file path=xl/calcChain.xml><?xml version="1.0" encoding="utf-8"?>
<calcChain xmlns="http://schemas.openxmlformats.org/spreadsheetml/2006/main">
  <c r="D33" i="12" l="1"/>
  <c r="D39" i="12"/>
  <c r="D19" i="12"/>
  <c r="O12" i="23" l="1"/>
  <c r="D10" i="1" l="1"/>
  <c r="G14" i="3" l="1"/>
  <c r="G12" i="3"/>
  <c r="G10" i="3"/>
  <c r="N12" i="23" l="1"/>
  <c r="Y27" i="1" l="1"/>
  <c r="D35" i="12"/>
  <c r="D55" i="12"/>
  <c r="D53" i="12"/>
  <c r="D11" i="12"/>
  <c r="F65" i="12"/>
  <c r="F64" i="12"/>
  <c r="E65" i="12"/>
  <c r="E64" i="12"/>
  <c r="E66" i="12" s="1"/>
  <c r="D44" i="3"/>
  <c r="D43" i="3"/>
  <c r="C25" i="2"/>
  <c r="D25" i="12"/>
  <c r="D63" i="12"/>
  <c r="D61" i="12"/>
  <c r="D59" i="12"/>
  <c r="D51" i="12"/>
  <c r="D49" i="12"/>
  <c r="D47" i="12"/>
  <c r="D45" i="12"/>
  <c r="D43" i="12"/>
  <c r="D41" i="12"/>
  <c r="D37" i="12"/>
  <c r="D31" i="12"/>
  <c r="D29" i="12"/>
  <c r="D27" i="12"/>
  <c r="D23" i="12"/>
  <c r="D21" i="12"/>
  <c r="D17" i="12"/>
  <c r="D13" i="12"/>
  <c r="X25" i="1"/>
  <c r="C42" i="3"/>
  <c r="C40" i="3"/>
  <c r="C38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G42" i="3"/>
  <c r="G40" i="3"/>
  <c r="G38" i="3"/>
  <c r="G34" i="3"/>
  <c r="G32" i="3"/>
  <c r="G30" i="3"/>
  <c r="G28" i="3"/>
  <c r="G26" i="3"/>
  <c r="G24" i="3"/>
  <c r="G22" i="3"/>
  <c r="G20" i="3"/>
  <c r="G18" i="3"/>
  <c r="G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W10" i="1"/>
  <c r="X10" i="1"/>
  <c r="G25" i="2"/>
  <c r="F25" i="2"/>
  <c r="E25" i="2"/>
  <c r="D25" i="2"/>
  <c r="I46" i="23"/>
  <c r="H45" i="23"/>
  <c r="C44" i="3" l="1"/>
  <c r="F66" i="12"/>
  <c r="D65" i="12"/>
  <c r="G64" i="12"/>
  <c r="G44" i="21" l="1"/>
  <c r="F44" i="21"/>
  <c r="H27" i="1"/>
  <c r="G55" i="13"/>
  <c r="G59" i="14"/>
  <c r="G58" i="14"/>
  <c r="F58" i="14"/>
  <c r="D59" i="14"/>
  <c r="E59" i="14"/>
  <c r="F59" i="14"/>
  <c r="C59" i="14"/>
  <c r="D58" i="14"/>
  <c r="E58" i="14"/>
  <c r="C58" i="14"/>
  <c r="R45" i="23"/>
  <c r="C45" i="23"/>
  <c r="Q46" i="23" l="1"/>
  <c r="P46" i="23"/>
  <c r="O46" i="23"/>
  <c r="N46" i="23"/>
  <c r="M46" i="23"/>
  <c r="L46" i="23"/>
  <c r="K46" i="23"/>
  <c r="J46" i="23"/>
  <c r="H46" i="23"/>
  <c r="Q45" i="23"/>
  <c r="Q47" i="23" s="1"/>
  <c r="P45" i="23"/>
  <c r="P47" i="23" s="1"/>
  <c r="O45" i="23"/>
  <c r="N45" i="23"/>
  <c r="M45" i="23"/>
  <c r="L45" i="23"/>
  <c r="K45" i="23"/>
  <c r="J45" i="23"/>
  <c r="I45" i="23"/>
  <c r="G45" i="23"/>
  <c r="F45" i="23"/>
  <c r="E45" i="23"/>
  <c r="D45" i="23"/>
  <c r="F55" i="13" l="1"/>
  <c r="E44" i="3" l="1"/>
  <c r="G44" i="3"/>
  <c r="H44" i="3"/>
  <c r="I44" i="3"/>
  <c r="H43" i="3"/>
  <c r="I43" i="3"/>
  <c r="E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C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<sst xmlns="http://schemas.openxmlformats.org/spreadsheetml/2006/main" count="451" uniqueCount="201">
  <si>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</si>
  <si>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</si>
  <si>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</si>
  <si>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</si>
  <si>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</si>
  <si>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</si>
  <si>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</si>
  <si>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</si>
  <si>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</si>
  <si>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</si>
  <si>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</si>
  <si>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</si>
  <si>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</si>
  <si>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</si>
  <si>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</si>
  <si>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</si>
  <si>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</si>
  <si>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</si>
  <si>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</si>
  <si>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</si>
  <si>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</si>
  <si>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</si>
  <si>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</si>
  <si>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</si>
  <si>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</si>
  <si>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</si>
  <si>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</si>
  <si>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</si>
  <si>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</si>
  <si>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</si>
  <si>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</si>
  <si>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</si>
  <si>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</si>
  <si>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</si>
  <si>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</si>
  <si>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</si>
  <si>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</si>
  <si>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</si>
  <si>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</si>
  <si>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</si>
  <si>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</si>
  <si>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</si>
  <si>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</si>
  <si>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</si>
  <si>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</si>
  <si>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</si>
  <si>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</si>
  <si>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</si>
  <si>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</si>
  <si>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</si>
  <si>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</si>
  <si>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</si>
  <si>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</si>
  <si>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</si>
  <si>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</si>
  <si>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</si>
  <si>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</si>
  <si>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</si>
  <si>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</si>
  <si>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</si>
  <si>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</si>
  <si>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</si>
  <si>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</si>
  <si>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</si>
  <si>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</si>
  <si>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</si>
  <si>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</si>
  <si>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</si>
  <si>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</si>
  <si>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</si>
  <si>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</si>
  <si>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</si>
  <si>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</si>
  <si>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</si>
  <si>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</si>
  <si>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</si>
  <si>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</si>
  <si>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</si>
  <si>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</si>
  <si>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</si>
  <si>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</si>
  <si>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</si>
  <si>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</si>
  <si>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</si>
  <si>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</si>
  <si>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</si>
  <si>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</si>
  <si>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</si>
  <si>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</si>
  <si>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</si>
  <si>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</si>
  <si>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</si>
  <si>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</si>
  <si>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</si>
  <si>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</si>
  <si>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</si>
  <si>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</si>
  <si>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</si>
  <si>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</si>
  <si>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</si>
  <si>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</si>
  <si>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</si>
  <si>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</si>
  <si>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</si>
  <si>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</si>
  <si>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</si>
  <si>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</si>
  <si>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</si>
  <si>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</si>
  <si>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</si>
  <si>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</si>
  <si>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</si>
  <si>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</si>
  <si>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</si>
  <si>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</si>
  <si>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</si>
  <si>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</si>
  <si>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</si>
  <si>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</si>
  <si>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</si>
  <si>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</si>
  <si>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</si>
  <si>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</si>
  <si>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</si>
  <si>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</si>
  <si>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</si>
  <si>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</si>
  <si>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</si>
  <si>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</si>
  <si>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</si>
  <si>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</si>
  <si>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</si>
  <si>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</si>
  <si>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</si>
  <si>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</si>
  <si>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</si>
  <si>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</si>
  <si>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</si>
  <si>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</si>
  <si>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</si>
  <si>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</si>
  <si>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</si>
  <si>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</si>
  <si>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</si>
  <si>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</si>
  <si>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</si>
  <si>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</si>
  <si>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</si>
  <si>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</si>
  <si>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</si>
  <si>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</si>
  <si>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</si>
  <si>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</si>
  <si>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</si>
  <si>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</si>
  <si>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</si>
  <si>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</si>
  <si>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</si>
  <si>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</si>
  <si>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</si>
  <si>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</si>
  <si>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</si>
  <si>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</si>
  <si>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</si>
  <si>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</si>
  <si>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</si>
  <si>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</si>
  <si>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</si>
  <si>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</si>
  <si>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</si>
  <si>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</si>
  <si>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</si>
  <si>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</si>
  <si>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</si>
  <si>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</si>
  <si>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</si>
  <si>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</si>
  <si>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</si>
  <si>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</si>
  <si>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</si>
  <si>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</si>
  <si>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</si>
  <si>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</si>
  <si>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</si>
  <si>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</si>
  <si>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</si>
  <si>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</si>
  <si>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Mrągowo</t>
  </si>
  <si>
    <t xml:space="preserve">   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</si>
  <si>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</si>
  <si>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</si>
  <si>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</si>
  <si>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</si>
  <si>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</si>
  <si>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</si>
  <si>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>PLH 280011</t>
  </si>
  <si>
    <t>Gązwa</t>
  </si>
  <si>
    <t>PLH 280048</t>
  </si>
  <si>
    <t>Ostoja Piska</t>
  </si>
  <si>
    <t>wg stanu na 31.12.2015 r.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</si>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</sst>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0" borderId="0"/>
    <xf numFmtId="0" fontId="27" fillId="9" borderId="0" applyNumberFormat="0" applyBorder="0" applyAlignment="0" applyProtection="0"/>
    <xf numFmtId="43" fontId="34" fillId="0" borderId="0" applyFont="0" applyFill="0" applyBorder="0" applyAlignment="0" applyProtection="0"/>
  </cellStyleXfs>
  <cellXfs count="941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21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21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21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3" borderId="47" xfId="0" applyFont="1" applyFill="1" applyBorder="1" applyAlignment="1">
      <alignment horizontal="center"/>
    </xf>
    <xf numFmtId="4" fontId="19" fillId="3" borderId="47" xfId="0" applyNumberFormat="1" applyFont="1" applyFill="1" applyBorder="1" applyAlignment="1">
      <alignment horizontal="right" vertical="center"/>
    </xf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3" fontId="5" fillId="7" borderId="3" xfId="4" applyNumberFormat="1" applyFont="1" applyFill="1" applyBorder="1" applyAlignment="1">
      <alignment horizontal="right"/>
    </xf>
    <xf numFmtId="2" fontId="5" fillId="7" borderId="3" xfId="4" applyNumberFormat="1" applyFont="1" applyFill="1" applyBorder="1" applyAlignment="1">
      <alignment horizontal="right"/>
    </xf>
    <xf numFmtId="0" fontId="3" fillId="7" borderId="44" xfId="4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3" fillId="7" borderId="44" xfId="4" applyFill="1" applyBorder="1" applyAlignment="1">
      <alignment horizontal="right"/>
    </xf>
    <xf numFmtId="0" fontId="3" fillId="7" borderId="8" xfId="4" applyFill="1" applyBorder="1"/>
    <xf numFmtId="4" fontId="5" fillId="7" borderId="44" xfId="4" applyNumberFormat="1" applyFont="1" applyFill="1" applyBorder="1" applyAlignment="1">
      <alignment horizontal="right"/>
    </xf>
    <xf numFmtId="0" fontId="5" fillId="8" borderId="4" xfId="3" applyFont="1" applyFill="1" applyBorder="1" applyAlignment="1">
      <alignment horizontal="right"/>
    </xf>
    <xf numFmtId="0" fontId="5" fillId="8" borderId="17" xfId="3" applyFont="1" applyFill="1" applyBorder="1" applyAlignment="1">
      <alignment horizontal="right"/>
    </xf>
    <xf numFmtId="0" fontId="5" fillId="8" borderId="22" xfId="3" applyFont="1" applyFill="1" applyBorder="1" applyAlignment="1">
      <alignment horizontal="right"/>
    </xf>
    <xf numFmtId="0" fontId="5" fillId="8" borderId="8" xfId="3" applyFont="1" applyFill="1" applyBorder="1" applyAlignment="1">
      <alignment horizontal="right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0" fontId="5" fillId="7" borderId="8" xfId="4" applyFont="1" applyFill="1" applyBorder="1" applyAlignment="1">
      <alignment horizontal="center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6" fillId="4" borderId="36" xfId="0" applyNumberFormat="1" applyFont="1" applyFill="1" applyBorder="1" applyAlignment="1">
      <alignment horizontal="center" wrapText="1"/>
    </xf>
    <xf numFmtId="1" fontId="16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6" fillId="4" borderId="36" xfId="0" applyFont="1" applyFill="1" applyBorder="1" applyAlignment="1">
      <alignment horizontal="center" wrapText="1"/>
    </xf>
    <xf numFmtId="2" fontId="16" fillId="4" borderId="36" xfId="0" applyNumberFormat="1" applyFont="1" applyFill="1" applyBorder="1" applyAlignment="1">
      <alignment horizontal="center" wrapText="1"/>
    </xf>
    <xf numFmtId="1" fontId="24" fillId="4" borderId="36" xfId="0" applyNumberFormat="1" applyFont="1" applyFill="1" applyBorder="1" applyAlignment="1">
      <alignment horizontal="center" wrapText="1"/>
    </xf>
    <xf numFmtId="2" fontId="23" fillId="4" borderId="36" xfId="7" applyNumberFormat="1" applyFill="1" applyBorder="1" applyAlignment="1">
      <alignment horizontal="center" wrapText="1"/>
    </xf>
    <xf numFmtId="4" fontId="23" fillId="4" borderId="36" xfId="7" applyNumberFormat="1" applyFill="1" applyBorder="1" applyAlignment="1">
      <alignment horizontal="center" wrapText="1"/>
    </xf>
    <xf numFmtId="2" fontId="2" fillId="4" borderId="36" xfId="6" applyNumberFormat="1" applyFill="1" applyBorder="1" applyAlignment="1">
      <alignment horizontal="center" wrapText="1"/>
    </xf>
    <xf numFmtId="4" fontId="2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4" borderId="32" xfId="0" applyFont="1" applyFill="1" applyBorder="1" applyAlignment="1">
      <alignment horizontal="center" wrapText="1"/>
    </xf>
    <xf numFmtId="4" fontId="16" fillId="4" borderId="32" xfId="0" applyNumberFormat="1" applyFont="1" applyFill="1" applyBorder="1" applyAlignment="1">
      <alignment horizontal="center" wrapText="1"/>
    </xf>
    <xf numFmtId="1" fontId="23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12" fillId="0" borderId="50" xfId="4" applyFont="1" applyBorder="1" applyAlignment="1">
      <alignment horizontal="right"/>
    </xf>
    <xf numFmtId="0" fontId="5" fillId="0" borderId="46" xfId="4" applyFont="1" applyBorder="1" applyAlignment="1">
      <alignment horizontal="right"/>
    </xf>
    <xf numFmtId="0" fontId="22" fillId="0" borderId="57" xfId="4" applyFont="1" applyBorder="1" applyAlignment="1">
      <alignment horizontal="right"/>
    </xf>
    <xf numFmtId="0" fontId="22" fillId="0" borderId="50" xfId="4" applyFont="1" applyBorder="1" applyAlignment="1">
      <alignment horizontal="right"/>
    </xf>
    <xf numFmtId="0" fontId="16" fillId="0" borderId="57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5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4" borderId="50" xfId="0" applyFont="1" applyFill="1" applyBorder="1" applyAlignment="1">
      <alignment horizontal="left" vertical="top"/>
    </xf>
    <xf numFmtId="4" fontId="33" fillId="4" borderId="32" xfId="0" applyNumberFormat="1" applyFont="1" applyFill="1" applyBorder="1" applyAlignment="1">
      <alignment horizontal="right" vertical="top" wrapText="1"/>
    </xf>
    <xf numFmtId="0" fontId="8" fillId="4" borderId="36" xfId="0" applyFont="1" applyFill="1" applyBorder="1" applyAlignment="1">
      <alignment horizontal="left" vertical="top"/>
    </xf>
    <xf numFmtId="49" fontId="33" fillId="4" borderId="36" xfId="0" applyNumberFormat="1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4" fontId="33" fillId="4" borderId="36" xfId="0" applyNumberFormat="1" applyFont="1" applyFill="1" applyBorder="1" applyAlignment="1">
      <alignment horizontal="right" vertical="top" wrapText="1"/>
    </xf>
    <xf numFmtId="49" fontId="8" fillId="4" borderId="36" xfId="0" applyNumberFormat="1" applyFont="1" applyFill="1" applyBorder="1" applyAlignment="1">
      <alignment horizontal="left" vertical="top" wrapText="1"/>
    </xf>
    <xf numFmtId="0" fontId="8" fillId="4" borderId="36" xfId="0" applyFont="1" applyFill="1" applyBorder="1" applyAlignment="1">
      <alignment horizontal="left" vertical="top" wrapText="1"/>
    </xf>
    <xf numFmtId="4" fontId="8" fillId="4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11" borderId="4" xfId="0" applyFont="1" applyFill="1" applyBorder="1"/>
    <xf numFmtId="0" fontId="5" fillId="11" borderId="17" xfId="0" applyFont="1" applyFill="1" applyBorder="1"/>
    <xf numFmtId="0" fontId="5" fillId="11" borderId="22" xfId="0" applyFont="1" applyFill="1" applyBorder="1"/>
    <xf numFmtId="0" fontId="5" fillId="11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4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3" fontId="5" fillId="7" borderId="27" xfId="4" applyNumberFormat="1" applyFont="1" applyFill="1" applyBorder="1" applyAlignment="1">
      <alignment horizontal="right"/>
    </xf>
    <xf numFmtId="4" fontId="5" fillId="7" borderId="29" xfId="4" applyNumberFormat="1" applyFont="1" applyFill="1" applyBorder="1" applyAlignment="1">
      <alignment horizontal="right"/>
    </xf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3" fontId="5" fillId="7" borderId="1" xfId="4" applyNumberFormat="1" applyFont="1" applyFill="1" applyBorder="1" applyAlignment="1">
      <alignment horizontal="right"/>
    </xf>
    <xf numFmtId="0" fontId="36" fillId="4" borderId="0" xfId="4" applyFont="1" applyFill="1" applyBorder="1" applyAlignment="1">
      <alignment horizontal="left"/>
    </xf>
    <xf numFmtId="4" fontId="5" fillId="7" borderId="8" xfId="4" applyNumberFormat="1" applyFont="1" applyFill="1" applyBorder="1" applyAlignment="1">
      <alignment horizontal="right"/>
    </xf>
    <xf numFmtId="0" fontId="5" fillId="4" borderId="17" xfId="4" applyFont="1" applyFill="1" applyBorder="1" applyAlignment="1"/>
    <xf numFmtId="0" fontId="5" fillId="4" borderId="17" xfId="4" applyFont="1" applyFill="1" applyBorder="1" applyAlignment="1">
      <alignment horizontal="center"/>
    </xf>
    <xf numFmtId="0" fontId="5" fillId="4" borderId="4" xfId="4" applyFont="1" applyFill="1" applyBorder="1" applyAlignment="1"/>
    <xf numFmtId="0" fontId="5" fillId="4" borderId="4" xfId="4" applyFont="1" applyFill="1" applyBorder="1" applyAlignment="1">
      <alignment horizontal="center"/>
    </xf>
    <xf numFmtId="0" fontId="5" fillId="4" borderId="22" xfId="4" applyFont="1" applyFill="1" applyBorder="1" applyAlignment="1"/>
    <xf numFmtId="0" fontId="5" fillId="4" borderId="22" xfId="4" applyFont="1" applyFill="1" applyBorder="1" applyAlignment="1">
      <alignment horizontal="center"/>
    </xf>
    <xf numFmtId="0" fontId="5" fillId="4" borderId="8" xfId="4" applyFont="1" applyFill="1" applyBorder="1" applyAlignment="1"/>
    <xf numFmtId="0" fontId="5" fillId="4" borderId="8" xfId="4" applyFont="1" applyFill="1" applyBorder="1" applyAlignment="1">
      <alignment horizontal="center"/>
    </xf>
    <xf numFmtId="4" fontId="5" fillId="4" borderId="3" xfId="3" applyNumberFormat="1" applyFont="1" applyFill="1" applyBorder="1"/>
    <xf numFmtId="4" fontId="5" fillId="4" borderId="52" xfId="3" applyNumberFormat="1" applyFont="1" applyFill="1" applyBorder="1" applyAlignment="1">
      <alignment horizontal="right"/>
    </xf>
    <xf numFmtId="4" fontId="5" fillId="4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4" borderId="4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5" fillId="3" borderId="54" xfId="3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0" fontId="1" fillId="4" borderId="1" xfId="9" applyFont="1" applyFill="1" applyBorder="1"/>
    <xf numFmtId="0" fontId="1" fillId="4" borderId="54" xfId="9" applyFont="1" applyFill="1" applyBorder="1" applyAlignment="1">
      <alignment vertical="top" wrapText="1"/>
    </xf>
    <xf numFmtId="0" fontId="1" fillId="4" borderId="8" xfId="9" applyFont="1" applyFill="1" applyBorder="1"/>
    <xf numFmtId="0" fontId="1" fillId="4" borderId="10" xfId="9" applyFont="1" applyFill="1" applyBorder="1" applyAlignment="1">
      <alignment horizontal="center"/>
    </xf>
    <xf numFmtId="0" fontId="1" fillId="4" borderId="65" xfId="9" applyFont="1" applyFill="1" applyBorder="1" applyAlignment="1">
      <alignment horizontal="center"/>
    </xf>
    <xf numFmtId="0" fontId="1" fillId="4" borderId="1" xfId="9" applyFont="1" applyFill="1" applyBorder="1" applyAlignment="1">
      <alignment horizontal="center"/>
    </xf>
    <xf numFmtId="0" fontId="1" fillId="4" borderId="54" xfId="9" applyFont="1" applyFill="1" applyBorder="1" applyAlignment="1">
      <alignment horizontal="center" vertical="top"/>
    </xf>
    <xf numFmtId="0" fontId="1" fillId="4" borderId="2" xfId="9" applyFont="1" applyFill="1" applyBorder="1" applyAlignment="1">
      <alignment horizontal="center" vertical="top" wrapText="1"/>
    </xf>
    <xf numFmtId="0" fontId="1" fillId="4" borderId="17" xfId="9" applyFont="1" applyFill="1" applyBorder="1" applyAlignment="1">
      <alignment horizontal="right"/>
    </xf>
    <xf numFmtId="0" fontId="1" fillId="4" borderId="21" xfId="9" applyFont="1" applyFill="1" applyBorder="1"/>
    <xf numFmtId="1" fontId="1" fillId="4" borderId="32" xfId="9" applyNumberFormat="1" applyFont="1" applyFill="1" applyBorder="1"/>
    <xf numFmtId="0" fontId="1" fillId="4" borderId="32" xfId="9" applyFont="1" applyFill="1" applyBorder="1"/>
    <xf numFmtId="0" fontId="1" fillId="4" borderId="50" xfId="9" applyFont="1" applyFill="1" applyBorder="1"/>
    <xf numFmtId="0" fontId="1" fillId="4" borderId="17" xfId="9" applyFont="1" applyFill="1" applyBorder="1"/>
    <xf numFmtId="0" fontId="1" fillId="4" borderId="33" xfId="9" applyFont="1" applyFill="1" applyBorder="1" applyAlignment="1">
      <alignment horizontal="right"/>
    </xf>
    <xf numFmtId="0" fontId="1" fillId="4" borderId="34" xfId="9" applyFont="1" applyFill="1" applyBorder="1"/>
    <xf numFmtId="1" fontId="1" fillId="4" borderId="36" xfId="9" applyNumberFormat="1" applyFont="1" applyFill="1" applyBorder="1"/>
    <xf numFmtId="0" fontId="1" fillId="4" borderId="36" xfId="9" applyFont="1" applyFill="1" applyBorder="1"/>
    <xf numFmtId="0" fontId="1" fillId="4" borderId="45" xfId="9" applyFont="1" applyFill="1" applyBorder="1"/>
    <xf numFmtId="0" fontId="1" fillId="4" borderId="33" xfId="9" applyFont="1" applyFill="1" applyBorder="1"/>
    <xf numFmtId="1" fontId="1" fillId="4" borderId="36" xfId="9" applyNumberFormat="1" applyFont="1" applyFill="1" applyBorder="1" applyAlignment="1">
      <alignment vertical="center"/>
    </xf>
    <xf numFmtId="1" fontId="1" fillId="4" borderId="36" xfId="9" applyNumberFormat="1" applyFont="1" applyFill="1" applyBorder="1" applyAlignment="1">
      <alignment horizontal="right"/>
    </xf>
    <xf numFmtId="0" fontId="1" fillId="4" borderId="0" xfId="9" applyFont="1" applyFill="1" applyBorder="1" applyAlignment="1">
      <alignment vertical="center"/>
    </xf>
    <xf numFmtId="0" fontId="1" fillId="4" borderId="22" xfId="9" applyFont="1" applyFill="1" applyBorder="1" applyAlignment="1">
      <alignment horizontal="right"/>
    </xf>
    <xf numFmtId="0" fontId="1" fillId="4" borderId="26" xfId="9" applyFont="1" applyFill="1" applyBorder="1"/>
    <xf numFmtId="1" fontId="1" fillId="4" borderId="45" xfId="9" applyNumberFormat="1" applyFont="1" applyFill="1" applyBorder="1"/>
    <xf numFmtId="1" fontId="1" fillId="4" borderId="33" xfId="9" applyNumberFormat="1" applyFont="1" applyFill="1" applyBorder="1"/>
    <xf numFmtId="0" fontId="1" fillId="4" borderId="54" xfId="9" applyFont="1" applyFill="1" applyBorder="1" applyAlignment="1">
      <alignment horizontal="center"/>
    </xf>
    <xf numFmtId="0" fontId="3" fillId="4" borderId="0" xfId="1" applyFill="1"/>
    <xf numFmtId="2" fontId="3" fillId="4" borderId="0" xfId="1" applyNumberFormat="1" applyFill="1"/>
    <xf numFmtId="0" fontId="5" fillId="4" borderId="36" xfId="1" applyFont="1" applyFill="1" applyBorder="1" applyAlignment="1">
      <alignment vertical="center"/>
    </xf>
    <xf numFmtId="1" fontId="7" fillId="4" borderId="36" xfId="1" applyNumberFormat="1" applyFont="1" applyFill="1" applyBorder="1"/>
    <xf numFmtId="2" fontId="7" fillId="4" borderId="36" xfId="1" applyNumberFormat="1" applyFont="1" applyFill="1" applyBorder="1"/>
    <xf numFmtId="4" fontId="7" fillId="4" borderId="36" xfId="1" applyNumberFormat="1" applyFont="1" applyFill="1" applyBorder="1"/>
    <xf numFmtId="1" fontId="5" fillId="4" borderId="36" xfId="1" applyNumberFormat="1" applyFont="1" applyFill="1" applyBorder="1"/>
    <xf numFmtId="4" fontId="5" fillId="4" borderId="36" xfId="1" applyNumberFormat="1" applyFont="1" applyFill="1" applyBorder="1"/>
    <xf numFmtId="4" fontId="7" fillId="4" borderId="36" xfId="1" applyNumberFormat="1" applyFont="1" applyFill="1" applyBorder="1" applyAlignment="1">
      <alignment horizontal="right"/>
    </xf>
    <xf numFmtId="2" fontId="5" fillId="4" borderId="36" xfId="1" applyNumberFormat="1" applyFont="1" applyFill="1" applyBorder="1"/>
    <xf numFmtId="0" fontId="5" fillId="4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0" fontId="12" fillId="0" borderId="46" xfId="4" applyFont="1" applyBorder="1" applyAlignment="1">
      <alignment horizontal="right"/>
    </xf>
    <xf numFmtId="10" fontId="0" fillId="0" borderId="4" xfId="0" applyNumberFormat="1" applyBorder="1"/>
    <xf numFmtId="0" fontId="36" fillId="7" borderId="73" xfId="4" applyFont="1" applyFill="1" applyBorder="1" applyAlignment="1">
      <alignment horizontal="left"/>
    </xf>
    <xf numFmtId="0" fontId="3" fillId="7" borderId="56" xfId="4" applyFill="1" applyBorder="1" applyAlignment="1">
      <alignment horizontal="left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2" fontId="5" fillId="12" borderId="54" xfId="3" applyNumberFormat="1" applyFont="1" applyFill="1" applyBorder="1"/>
    <xf numFmtId="2" fontId="6" fillId="12" borderId="54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4" fontId="5" fillId="12" borderId="1" xfId="3" applyNumberFormat="1" applyFont="1" applyFill="1" applyBorder="1"/>
    <xf numFmtId="4" fontId="5" fillId="12" borderId="54" xfId="3" applyNumberFormat="1" applyFont="1" applyFill="1" applyBorder="1"/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4" borderId="4" xfId="3" applyNumberFormat="1" applyFont="1" applyFill="1" applyBorder="1"/>
    <xf numFmtId="49" fontId="5" fillId="4" borderId="17" xfId="3" applyNumberFormat="1" applyFont="1" applyFill="1" applyBorder="1"/>
    <xf numFmtId="49" fontId="5" fillId="4" borderId="22" xfId="3" applyNumberFormat="1" applyFont="1" applyFill="1" applyBorder="1"/>
    <xf numFmtId="49" fontId="5" fillId="4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4" borderId="49" xfId="1" applyFont="1" applyFill="1" applyBorder="1" applyAlignment="1">
      <alignment horizontal="right" vertical="center"/>
    </xf>
    <xf numFmtId="0" fontId="5" fillId="4" borderId="68" xfId="1" applyFont="1" applyFill="1" applyBorder="1" applyAlignment="1">
      <alignment vertical="center"/>
    </xf>
    <xf numFmtId="1" fontId="7" fillId="4" borderId="68" xfId="1" applyNumberFormat="1" applyFont="1" applyFill="1" applyBorder="1"/>
    <xf numFmtId="1" fontId="7" fillId="4" borderId="32" xfId="1" applyNumberFormat="1" applyFont="1" applyFill="1" applyBorder="1"/>
    <xf numFmtId="4" fontId="7" fillId="4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4" borderId="29" xfId="1" applyFill="1" applyBorder="1"/>
    <xf numFmtId="2" fontId="3" fillId="4" borderId="29" xfId="1" applyNumberFormat="1" applyFill="1" applyBorder="1"/>
    <xf numFmtId="0" fontId="3" fillId="0" borderId="29" xfId="1" applyBorder="1"/>
    <xf numFmtId="4" fontId="7" fillId="4" borderId="70" xfId="1" applyNumberFormat="1" applyFont="1" applyFill="1" applyBorder="1" applyAlignment="1">
      <alignment horizontal="right"/>
    </xf>
    <xf numFmtId="4" fontId="7" fillId="4" borderId="70" xfId="1" applyNumberFormat="1" applyFont="1" applyFill="1" applyBorder="1"/>
    <xf numFmtId="1" fontId="7" fillId="4" borderId="70" xfId="1" applyNumberFormat="1" applyFont="1" applyFill="1" applyBorder="1"/>
    <xf numFmtId="2" fontId="5" fillId="4" borderId="70" xfId="1" applyNumberFormat="1" applyFont="1" applyFill="1" applyBorder="1"/>
    <xf numFmtId="1" fontId="7" fillId="4" borderId="20" xfId="1" applyNumberFormat="1" applyFont="1" applyFill="1" applyBorder="1"/>
    <xf numFmtId="1" fontId="7" fillId="4" borderId="55" xfId="1" applyNumberFormat="1" applyFont="1" applyFill="1" applyBorder="1"/>
    <xf numFmtId="1" fontId="7" fillId="4" borderId="47" xfId="1" applyNumberFormat="1" applyFont="1" applyFill="1" applyBorder="1" applyAlignment="1">
      <alignment horizontal="right" vertical="center"/>
    </xf>
    <xf numFmtId="4" fontId="7" fillId="4" borderId="47" xfId="1" applyNumberFormat="1" applyFont="1" applyFill="1" applyBorder="1" applyAlignment="1">
      <alignment horizontal="right" vertical="center"/>
    </xf>
    <xf numFmtId="4" fontId="7" fillId="4" borderId="43" xfId="1" applyNumberFormat="1" applyFont="1" applyFill="1" applyBorder="1" applyAlignment="1">
      <alignment horizontal="right" vertical="center"/>
    </xf>
    <xf numFmtId="1" fontId="7" fillId="4" borderId="11" xfId="1" applyNumberFormat="1" applyFont="1" applyFill="1" applyBorder="1" applyAlignment="1">
      <alignment horizontal="right" vertical="center"/>
    </xf>
    <xf numFmtId="4" fontId="7" fillId="4" borderId="12" xfId="1" applyNumberFormat="1" applyFont="1" applyFill="1" applyBorder="1" applyAlignment="1">
      <alignment horizontal="right" vertical="center"/>
    </xf>
    <xf numFmtId="0" fontId="5" fillId="4" borderId="84" xfId="1" applyFont="1" applyFill="1" applyBorder="1" applyAlignment="1">
      <alignment horizontal="right" vertical="center"/>
    </xf>
    <xf numFmtId="0" fontId="5" fillId="4" borderId="76" xfId="1" applyFont="1" applyFill="1" applyBorder="1" applyAlignment="1">
      <alignment vertical="center"/>
    </xf>
    <xf numFmtId="1" fontId="7" fillId="4" borderId="76" xfId="1" applyNumberFormat="1" applyFont="1" applyFill="1" applyBorder="1"/>
    <xf numFmtId="4" fontId="7" fillId="4" borderId="76" xfId="1" applyNumberFormat="1" applyFont="1" applyFill="1" applyBorder="1"/>
    <xf numFmtId="1" fontId="5" fillId="4" borderId="76" xfId="1" applyNumberFormat="1" applyFont="1" applyFill="1" applyBorder="1"/>
    <xf numFmtId="2" fontId="5" fillId="4" borderId="76" xfId="1" applyNumberFormat="1" applyFont="1" applyFill="1" applyBorder="1"/>
    <xf numFmtId="4" fontId="5" fillId="4" borderId="76" xfId="1" applyNumberFormat="1" applyFont="1" applyFill="1" applyBorder="1"/>
    <xf numFmtId="4" fontId="7" fillId="4" borderId="76" xfId="1" applyNumberFormat="1" applyFont="1" applyFill="1" applyBorder="1" applyAlignment="1">
      <alignment horizontal="right"/>
    </xf>
    <xf numFmtId="4" fontId="7" fillId="4" borderId="80" xfId="1" applyNumberFormat="1" applyFont="1" applyFill="1" applyBorder="1" applyAlignment="1">
      <alignment horizontal="right"/>
    </xf>
    <xf numFmtId="1" fontId="7" fillId="4" borderId="77" xfId="1" applyNumberFormat="1" applyFont="1" applyFill="1" applyBorder="1"/>
    <xf numFmtId="0" fontId="3" fillId="0" borderId="85" xfId="1" applyBorder="1"/>
    <xf numFmtId="0" fontId="3" fillId="0" borderId="83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2" fontId="16" fillId="4" borderId="36" xfId="0" applyNumberFormat="1" applyFont="1" applyFill="1" applyBorder="1" applyAlignment="1">
      <alignment horizontal="center" vertical="center"/>
    </xf>
    <xf numFmtId="2" fontId="16" fillId="4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4" borderId="3" xfId="10" applyNumberFormat="1" applyFont="1" applyFill="1" applyBorder="1" applyAlignment="1">
      <alignment horizontal="center"/>
    </xf>
    <xf numFmtId="1" fontId="5" fillId="4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5" fillId="3" borderId="8" xfId="3" applyFont="1" applyFill="1" applyBorder="1" applyAlignment="1">
      <alignment horizontal="center"/>
    </xf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10" fontId="19" fillId="0" borderId="0" xfId="0" applyNumberFormat="1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left"/>
    </xf>
    <xf numFmtId="0" fontId="5" fillId="14" borderId="4" xfId="4" applyFont="1" applyFill="1" applyBorder="1" applyAlignment="1">
      <alignment horizontal="left"/>
    </xf>
    <xf numFmtId="0" fontId="5" fillId="14" borderId="6" xfId="4" applyFont="1" applyFill="1" applyBorder="1" applyAlignment="1">
      <alignment horizontal="center"/>
    </xf>
    <xf numFmtId="0" fontId="5" fillId="14" borderId="38" xfId="4" applyFont="1" applyFill="1" applyBorder="1" applyAlignment="1">
      <alignment horizontal="center"/>
    </xf>
    <xf numFmtId="0" fontId="5" fillId="14" borderId="0" xfId="4" applyFont="1" applyFill="1" applyBorder="1" applyAlignment="1">
      <alignment horizontal="left"/>
    </xf>
    <xf numFmtId="0" fontId="12" fillId="14" borderId="38" xfId="4" applyFont="1" applyFill="1" applyBorder="1" applyAlignment="1">
      <alignment horizontal="left"/>
    </xf>
    <xf numFmtId="0" fontId="12" fillId="14" borderId="37" xfId="0" applyFont="1" applyFill="1" applyBorder="1" applyAlignment="1">
      <alignment horizontal="left"/>
    </xf>
    <xf numFmtId="164" fontId="6" fillId="14" borderId="37" xfId="4" applyNumberFormat="1" applyFont="1" applyFill="1" applyBorder="1" applyAlignment="1">
      <alignment horizontal="left"/>
    </xf>
    <xf numFmtId="0" fontId="6" fillId="14" borderId="5" xfId="4" applyFont="1" applyFill="1" applyBorder="1" applyAlignment="1">
      <alignment horizontal="center" vertical="center"/>
    </xf>
    <xf numFmtId="0" fontId="5" fillId="14" borderId="45" xfId="4" applyFont="1" applyFill="1" applyBorder="1"/>
    <xf numFmtId="0" fontId="3" fillId="14" borderId="34" xfId="4" applyFill="1" applyBorder="1"/>
    <xf numFmtId="0" fontId="5" fillId="14" borderId="40" xfId="4" applyFont="1" applyFill="1" applyBorder="1" applyAlignment="1">
      <alignment horizontal="center"/>
    </xf>
    <xf numFmtId="0" fontId="5" fillId="14" borderId="40" xfId="4" applyFont="1" applyFill="1" applyBorder="1" applyAlignment="1">
      <alignment horizontal="left"/>
    </xf>
    <xf numFmtId="0" fontId="12" fillId="14" borderId="40" xfId="4" applyFont="1" applyFill="1" applyBorder="1" applyAlignment="1">
      <alignment horizontal="left"/>
    </xf>
    <xf numFmtId="0" fontId="12" fillId="14" borderId="31" xfId="0" applyFont="1" applyFill="1" applyBorder="1" applyAlignment="1">
      <alignment horizontal="left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6" fillId="14" borderId="46" xfId="4" applyFont="1" applyFill="1" applyBorder="1" applyAlignment="1">
      <alignment horizontal="center" vertical="center"/>
    </xf>
    <xf numFmtId="0" fontId="6" fillId="14" borderId="57" xfId="4" applyFont="1" applyFill="1" applyBorder="1" applyAlignment="1">
      <alignment horizontal="center" vertical="center"/>
    </xf>
    <xf numFmtId="10" fontId="32" fillId="14" borderId="33" xfId="0" applyNumberFormat="1" applyFont="1" applyFill="1" applyBorder="1" applyAlignment="1">
      <alignment horizontal="center" vertical="center"/>
    </xf>
    <xf numFmtId="0" fontId="5" fillId="14" borderId="6" xfId="4" applyFont="1" applyFill="1" applyBorder="1" applyAlignment="1">
      <alignment horizontal="left"/>
    </xf>
    <xf numFmtId="0" fontId="5" fillId="14" borderId="32" xfId="4" applyFont="1" applyFill="1" applyBorder="1" applyAlignment="1">
      <alignment horizontal="left"/>
    </xf>
    <xf numFmtId="0" fontId="12" fillId="14" borderId="32" xfId="4" applyFont="1" applyFill="1" applyBorder="1" applyAlignment="1">
      <alignment horizontal="left"/>
    </xf>
    <xf numFmtId="0" fontId="6" fillId="14" borderId="42" xfId="0" applyFont="1" applyFill="1" applyBorder="1" applyAlignment="1">
      <alignment horizontal="center"/>
    </xf>
    <xf numFmtId="0" fontId="6" fillId="14" borderId="24" xfId="4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center"/>
    </xf>
    <xf numFmtId="164" fontId="5" fillId="14" borderId="5" xfId="4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5" fillId="14" borderId="46" xfId="4" applyFont="1" applyFill="1" applyBorder="1" applyAlignment="1">
      <alignment horizontal="center" vertical="center"/>
    </xf>
    <xf numFmtId="0" fontId="5" fillId="14" borderId="50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left"/>
    </xf>
    <xf numFmtId="0" fontId="5" fillId="14" borderId="76" xfId="4" applyFont="1" applyFill="1" applyBorder="1" applyAlignment="1">
      <alignment horizontal="center" vertical="center"/>
    </xf>
    <xf numFmtId="0" fontId="5" fillId="14" borderId="77" xfId="4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79" xfId="4" applyFont="1" applyFill="1" applyBorder="1" applyAlignment="1">
      <alignment horizontal="center"/>
    </xf>
    <xf numFmtId="164" fontId="5" fillId="14" borderId="80" xfId="4" applyNumberFormat="1" applyFont="1" applyFill="1" applyBorder="1" applyAlignment="1">
      <alignment horizontal="center" vertical="center"/>
    </xf>
    <xf numFmtId="164" fontId="5" fillId="14" borderId="81" xfId="4" applyNumberFormat="1" applyFont="1" applyFill="1" applyBorder="1" applyAlignment="1">
      <alignment horizontal="center" vertical="center"/>
    </xf>
    <xf numFmtId="0" fontId="5" fillId="14" borderId="81" xfId="4" applyFont="1" applyFill="1" applyBorder="1" applyAlignment="1">
      <alignment horizontal="center" vertical="center"/>
    </xf>
    <xf numFmtId="0" fontId="5" fillId="14" borderId="79" xfId="0" applyFont="1" applyFill="1" applyBorder="1" applyAlignment="1">
      <alignment horizontal="center"/>
    </xf>
    <xf numFmtId="0" fontId="5" fillId="14" borderId="82" xfId="4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/>
    </xf>
    <xf numFmtId="2" fontId="39" fillId="15" borderId="36" xfId="0" applyNumberFormat="1" applyFont="1" applyFill="1" applyBorder="1" applyAlignment="1">
      <alignment horizontal="center" wrapText="1"/>
    </xf>
    <xf numFmtId="2" fontId="39" fillId="15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4" borderId="36" xfId="10" applyNumberFormat="1" applyFont="1" applyFill="1" applyBorder="1" applyAlignment="1">
      <alignment horizontal="center" wrapText="1"/>
    </xf>
    <xf numFmtId="0" fontId="5" fillId="10" borderId="7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16" borderId="0" xfId="0" applyFont="1" applyFill="1"/>
    <xf numFmtId="0" fontId="5" fillId="17" borderId="45" xfId="2" applyFont="1" applyFill="1" applyBorder="1" applyAlignment="1"/>
    <xf numFmtId="0" fontId="8" fillId="17" borderId="34" xfId="0" applyFont="1" applyFill="1" applyBorder="1" applyAlignment="1"/>
    <xf numFmtId="0" fontId="15" fillId="18" borderId="76" xfId="0" applyFont="1" applyFill="1" applyBorder="1" applyAlignment="1">
      <alignment horizontal="center" vertical="center" wrapText="1"/>
    </xf>
    <xf numFmtId="0" fontId="5" fillId="17" borderId="34" xfId="2" applyFont="1" applyFill="1" applyBorder="1" applyAlignment="1"/>
    <xf numFmtId="0" fontId="15" fillId="18" borderId="85" xfId="0" applyFont="1" applyFill="1" applyBorder="1" applyAlignment="1">
      <alignment horizontal="center" vertical="center" wrapText="1"/>
    </xf>
    <xf numFmtId="0" fontId="8" fillId="17" borderId="57" xfId="0" applyFont="1" applyFill="1" applyBorder="1"/>
    <xf numFmtId="0" fontId="15" fillId="17" borderId="26" xfId="0" applyFont="1" applyFill="1" applyBorder="1"/>
    <xf numFmtId="0" fontId="8" fillId="17" borderId="26" xfId="0" applyFont="1" applyFill="1" applyBorder="1"/>
    <xf numFmtId="0" fontId="8" fillId="17" borderId="25" xfId="5" applyFont="1" applyFill="1" applyBorder="1"/>
    <xf numFmtId="0" fontId="15" fillId="18" borderId="3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9" borderId="0" xfId="0" applyFill="1" applyBorder="1"/>
    <xf numFmtId="0" fontId="18" fillId="20" borderId="52" xfId="0" applyFont="1" applyFill="1" applyBorder="1" applyAlignment="1"/>
    <xf numFmtId="0" fontId="18" fillId="20" borderId="53" xfId="0" applyFont="1" applyFill="1" applyBorder="1" applyAlignment="1"/>
    <xf numFmtId="0" fontId="18" fillId="20" borderId="39" xfId="0" applyFont="1" applyFill="1" applyBorder="1" applyAlignment="1"/>
    <xf numFmtId="0" fontId="18" fillId="20" borderId="47" xfId="0" applyFont="1" applyFill="1" applyBorder="1" applyAlignment="1">
      <alignment horizontal="center"/>
    </xf>
    <xf numFmtId="4" fontId="19" fillId="20" borderId="47" xfId="0" applyNumberFormat="1" applyFont="1" applyFill="1" applyBorder="1" applyAlignment="1">
      <alignment horizontal="right" vertical="center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29" xfId="0" applyFont="1" applyFill="1" applyBorder="1" applyAlignment="1">
      <alignment horizontal="center" vertical="center" wrapText="1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4" borderId="0" xfId="0" applyFill="1" applyAlignment="1">
      <alignment horizontal="center" vertical="center"/>
    </xf>
    <xf numFmtId="0" fontId="3" fillId="4" borderId="0" xfId="5" applyFont="1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5" applyFill="1" applyBorder="1"/>
    <xf numFmtId="0" fontId="3" fillId="19" borderId="0" xfId="5" applyFill="1" applyBorder="1"/>
    <xf numFmtId="0" fontId="5" fillId="19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right"/>
    </xf>
    <xf numFmtId="0" fontId="3" fillId="19" borderId="0" xfId="5" applyFont="1" applyFill="1" applyBorder="1"/>
    <xf numFmtId="0" fontId="25" fillId="19" borderId="0" xfId="0" applyFont="1" applyFill="1" applyBorder="1" applyAlignment="1">
      <alignment horizontal="right"/>
    </xf>
    <xf numFmtId="0" fontId="0" fillId="19" borderId="15" xfId="0" applyFill="1" applyBorder="1"/>
    <xf numFmtId="0" fontId="15" fillId="19" borderId="89" xfId="0" applyFont="1" applyFill="1" applyBorder="1" applyAlignment="1">
      <alignment horizontal="center" vertical="center" wrapText="1"/>
    </xf>
    <xf numFmtId="0" fontId="15" fillId="19" borderId="90" xfId="0" applyFont="1" applyFill="1" applyBorder="1" applyAlignment="1">
      <alignment horizontal="center" vertical="center" wrapText="1"/>
    </xf>
    <xf numFmtId="0" fontId="15" fillId="19" borderId="91" xfId="0" applyFont="1" applyFill="1" applyBorder="1" applyAlignment="1">
      <alignment horizontal="center" vertical="center" wrapText="1"/>
    </xf>
    <xf numFmtId="0" fontId="5" fillId="22" borderId="52" xfId="2" applyFont="1" applyFill="1" applyBorder="1" applyAlignment="1">
      <alignment horizontal="center" vertical="center"/>
    </xf>
    <xf numFmtId="0" fontId="5" fillId="22" borderId="53" xfId="2" applyFont="1" applyFill="1" applyBorder="1" applyAlignment="1">
      <alignment horizontal="right"/>
    </xf>
    <xf numFmtId="0" fontId="0" fillId="22" borderId="53" xfId="0" applyFill="1" applyBorder="1" applyAlignment="1">
      <alignment horizontal="right"/>
    </xf>
    <xf numFmtId="0" fontId="5" fillId="22" borderId="26" xfId="2" applyFont="1" applyFill="1" applyBorder="1" applyAlignment="1">
      <alignment horizontal="right"/>
    </xf>
    <xf numFmtId="0" fontId="12" fillId="22" borderId="26" xfId="2" applyFont="1" applyFill="1" applyBorder="1" applyAlignment="1">
      <alignment horizontal="right"/>
    </xf>
    <xf numFmtId="0" fontId="5" fillId="22" borderId="88" xfId="2" applyFont="1" applyFill="1" applyBorder="1" applyAlignment="1">
      <alignment horizontal="center" vertical="center" wrapText="1"/>
    </xf>
    <xf numFmtId="0" fontId="5" fillId="22" borderId="68" xfId="2" applyFont="1" applyFill="1" applyBorder="1" applyAlignment="1">
      <alignment horizontal="center" vertical="center" wrapText="1"/>
    </xf>
    <xf numFmtId="0" fontId="7" fillId="22" borderId="68" xfId="2" applyFont="1" applyFill="1" applyBorder="1" applyAlignment="1">
      <alignment horizontal="center" vertical="center" wrapText="1"/>
    </xf>
    <xf numFmtId="0" fontId="33" fillId="22" borderId="9" xfId="2" applyFont="1" applyFill="1" applyBorder="1" applyAlignment="1">
      <alignment horizontal="center"/>
    </xf>
    <xf numFmtId="0" fontId="33" fillId="22" borderId="8" xfId="2" applyFont="1" applyFill="1" applyBorder="1" applyAlignment="1">
      <alignment horizontal="center"/>
    </xf>
    <xf numFmtId="0" fontId="33" fillId="22" borderId="87" xfId="0" applyFont="1" applyFill="1" applyBorder="1" applyAlignment="1">
      <alignment horizontal="center"/>
    </xf>
    <xf numFmtId="0" fontId="33" fillId="22" borderId="75" xfId="0" applyFont="1" applyFill="1" applyBorder="1" applyAlignment="1">
      <alignment horizontal="center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4" xfId="0" applyNumberFormat="1" applyFont="1" applyBorder="1"/>
    <xf numFmtId="2" fontId="5" fillId="0" borderId="17" xfId="0" applyNumberFormat="1" applyFont="1" applyBorder="1"/>
    <xf numFmtId="0" fontId="33" fillId="22" borderId="69" xfId="0" applyFont="1" applyFill="1" applyBorder="1" applyAlignment="1">
      <alignment vertical="center" wrapText="1"/>
    </xf>
    <xf numFmtId="0" fontId="12" fillId="22" borderId="92" xfId="2" applyFont="1" applyFill="1" applyBorder="1" applyAlignment="1">
      <alignment horizontal="right"/>
    </xf>
    <xf numFmtId="2" fontId="7" fillId="4" borderId="68" xfId="1" applyNumberFormat="1" applyFont="1" applyFill="1" applyBorder="1"/>
    <xf numFmtId="2" fontId="7" fillId="4" borderId="32" xfId="1" applyNumberFormat="1" applyFont="1" applyFill="1" applyBorder="1"/>
    <xf numFmtId="43" fontId="12" fillId="0" borderId="19" xfId="10" applyFont="1" applyBorder="1" applyAlignment="1">
      <alignment horizontal="right"/>
    </xf>
    <xf numFmtId="43" fontId="12" fillId="0" borderId="5" xfId="10" applyFont="1" applyBorder="1" applyAlignment="1">
      <alignment horizontal="right"/>
    </xf>
    <xf numFmtId="43" fontId="12" fillId="0" borderId="18" xfId="10" applyFont="1" applyBorder="1" applyAlignment="1">
      <alignment horizontal="right"/>
    </xf>
    <xf numFmtId="49" fontId="5" fillId="0" borderId="0" xfId="3" applyNumberFormat="1" applyFont="1" applyBorder="1" applyAlignment="1">
      <alignment wrapText="1"/>
    </xf>
    <xf numFmtId="49" fontId="5" fillId="0" borderId="21" xfId="3" applyNumberFormat="1" applyFont="1" applyBorder="1" applyAlignment="1">
      <alignment wrapText="1"/>
    </xf>
    <xf numFmtId="2" fontId="5" fillId="0" borderId="20" xfId="3" applyNumberFormat="1" applyFont="1" applyBorder="1"/>
    <xf numFmtId="2" fontId="25" fillId="0" borderId="24" xfId="0" applyNumberFormat="1" applyFont="1" applyBorder="1"/>
    <xf numFmtId="49" fontId="13" fillId="0" borderId="26" xfId="3" applyNumberFormat="1" applyFont="1" applyBorder="1" applyAlignment="1">
      <alignment wrapText="1"/>
    </xf>
    <xf numFmtId="2" fontId="5" fillId="0" borderId="24" xfId="3" applyNumberFormat="1" applyFont="1" applyBorder="1"/>
    <xf numFmtId="2" fontId="13" fillId="0" borderId="25" xfId="3" applyNumberFormat="1" applyFont="1" applyBorder="1"/>
    <xf numFmtId="2" fontId="13" fillId="0" borderId="37" xfId="3" applyNumberFormat="1" applyFont="1" applyBorder="1"/>
    <xf numFmtId="49" fontId="22" fillId="0" borderId="21" xfId="3" applyNumberFormat="1" applyFont="1" applyBorder="1" applyAlignment="1">
      <alignment wrapText="1"/>
    </xf>
    <xf numFmtId="2" fontId="13" fillId="0" borderId="20" xfId="3" applyNumberFormat="1" applyFont="1" applyBorder="1"/>
    <xf numFmtId="2" fontId="13" fillId="0" borderId="31" xfId="3" applyNumberFormat="1" applyFont="1" applyBorder="1"/>
    <xf numFmtId="0" fontId="8" fillId="4" borderId="50" xfId="0" applyFont="1" applyFill="1" applyBorder="1" applyAlignment="1">
      <alignment horizontal="left" vertical="center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4" fontId="8" fillId="4" borderId="32" xfId="0" applyNumberFormat="1" applyFont="1" applyFill="1" applyBorder="1" applyAlignment="1">
      <alignment horizontal="right" vertical="center" wrapText="1"/>
    </xf>
    <xf numFmtId="49" fontId="8" fillId="4" borderId="32" xfId="0" applyNumberFormat="1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4" fontId="8" fillId="4" borderId="32" xfId="0" applyNumberFormat="1" applyFont="1" applyFill="1" applyBorder="1" applyAlignment="1">
      <alignment horizontal="right" vertical="top" wrapText="1"/>
    </xf>
    <xf numFmtId="2" fontId="3" fillId="0" borderId="0" xfId="1" applyNumberFormat="1" applyBorder="1"/>
    <xf numFmtId="2" fontId="7" fillId="4" borderId="69" xfId="1" applyNumberFormat="1" applyFont="1" applyFill="1" applyBorder="1"/>
    <xf numFmtId="1" fontId="40" fillId="4" borderId="32" xfId="7" applyNumberFormat="1" applyFont="1" applyFill="1" applyBorder="1" applyAlignment="1">
      <alignment horizontal="center" wrapText="1"/>
    </xf>
    <xf numFmtId="0" fontId="3" fillId="0" borderId="0" xfId="2" applyBorder="1"/>
    <xf numFmtId="2" fontId="12" fillId="0" borderId="19" xfId="4" applyNumberFormat="1" applyFont="1" applyFill="1" applyBorder="1" applyAlignment="1">
      <alignment horizontal="right"/>
    </xf>
    <xf numFmtId="2" fontId="3" fillId="0" borderId="0" xfId="4" applyNumberFormat="1"/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/>
    </xf>
    <xf numFmtId="0" fontId="5" fillId="4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33" fillId="13" borderId="36" xfId="1" applyNumberFormat="1" applyFont="1" applyFill="1" applyBorder="1" applyAlignment="1">
      <alignment horizontal="center" vertical="top" wrapText="1"/>
    </xf>
    <xf numFmtId="2" fontId="35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7" fillId="13" borderId="27" xfId="1" applyNumberFormat="1" applyFont="1" applyFill="1" applyBorder="1" applyAlignment="1">
      <alignment horizontal="center" vertical="center"/>
    </xf>
    <xf numFmtId="2" fontId="37" fillId="13" borderId="71" xfId="1" applyNumberFormat="1" applyFont="1" applyFill="1" applyBorder="1" applyAlignment="1">
      <alignment horizontal="center" vertical="center"/>
    </xf>
    <xf numFmtId="2" fontId="37" fillId="13" borderId="0" xfId="1" applyNumberFormat="1" applyFont="1" applyFill="1" applyBorder="1" applyAlignment="1">
      <alignment horizontal="center" vertical="center"/>
    </xf>
    <xf numFmtId="2" fontId="37" fillId="13" borderId="15" xfId="1" applyNumberFormat="1" applyFont="1" applyFill="1" applyBorder="1" applyAlignment="1">
      <alignment horizontal="center" vertical="center"/>
    </xf>
    <xf numFmtId="2" fontId="37" fillId="13" borderId="21" xfId="1" applyNumberFormat="1" applyFont="1" applyFill="1" applyBorder="1" applyAlignment="1">
      <alignment horizontal="center" vertical="center"/>
    </xf>
    <xf numFmtId="2" fontId="37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0" fontId="1" fillId="4" borderId="52" xfId="9" applyFont="1" applyFill="1" applyBorder="1" applyAlignment="1">
      <alignment horizontal="center"/>
    </xf>
    <xf numFmtId="0" fontId="1" fillId="4" borderId="51" xfId="9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4" borderId="1" xfId="3" applyNumberFormat="1" applyFont="1" applyFill="1" applyBorder="1" applyAlignment="1">
      <alignment horizontal="center" vertical="center"/>
    </xf>
    <xf numFmtId="4" fontId="5" fillId="4" borderId="8" xfId="3" applyNumberFormat="1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2" fontId="5" fillId="3" borderId="3" xfId="3" applyNumberFormat="1" applyFont="1" applyFill="1" applyBorder="1" applyAlignment="1">
      <alignment horizontal="center"/>
    </xf>
    <xf numFmtId="2" fontId="5" fillId="3" borderId="27" xfId="3" applyNumberFormat="1" applyFont="1" applyFill="1" applyBorder="1" applyAlignment="1">
      <alignment horizontal="center"/>
    </xf>
    <xf numFmtId="2" fontId="5" fillId="3" borderId="2" xfId="3" applyNumberFormat="1" applyFont="1" applyFill="1" applyBorder="1" applyAlignment="1">
      <alignment horizontal="center"/>
    </xf>
    <xf numFmtId="164" fontId="5" fillId="3" borderId="3" xfId="3" applyNumberFormat="1" applyFont="1" applyFill="1" applyBorder="1" applyAlignment="1">
      <alignment horizontal="center"/>
    </xf>
    <xf numFmtId="164" fontId="5" fillId="3" borderId="27" xfId="3" applyNumberFormat="1" applyFont="1" applyFill="1" applyBorder="1" applyAlignment="1">
      <alignment horizontal="center"/>
    </xf>
    <xf numFmtId="164" fontId="5" fillId="3" borderId="2" xfId="3" applyNumberFormat="1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164" fontId="5" fillId="3" borderId="54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9" fontId="5" fillId="0" borderId="22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5" fillId="7" borderId="3" xfId="4" applyFont="1" applyFill="1" applyBorder="1" applyAlignment="1">
      <alignment horizontal="center"/>
    </xf>
    <xf numFmtId="0" fontId="5" fillId="7" borderId="27" xfId="4" applyFont="1" applyFill="1" applyBorder="1" applyAlignment="1">
      <alignment horizontal="center"/>
    </xf>
    <xf numFmtId="164" fontId="5" fillId="14" borderId="3" xfId="4" applyNumberFormat="1" applyFont="1" applyFill="1" applyBorder="1" applyAlignment="1">
      <alignment horizontal="center"/>
    </xf>
    <xf numFmtId="164" fontId="5" fillId="14" borderId="2" xfId="4" applyNumberFormat="1" applyFont="1" applyFill="1" applyBorder="1" applyAlignment="1">
      <alignment horizontal="center"/>
    </xf>
    <xf numFmtId="0" fontId="5" fillId="14" borderId="3" xfId="4" applyFont="1" applyFill="1" applyBorder="1" applyAlignment="1">
      <alignment horizontal="center"/>
    </xf>
    <xf numFmtId="0" fontId="5" fillId="14" borderId="2" xfId="4" applyFont="1" applyFill="1" applyBorder="1" applyAlignment="1">
      <alignment horizontal="center"/>
    </xf>
    <xf numFmtId="164" fontId="5" fillId="14" borderId="27" xfId="4" applyNumberFormat="1" applyFont="1" applyFill="1" applyBorder="1" applyAlignment="1">
      <alignment horizontal="center"/>
    </xf>
    <xf numFmtId="164" fontId="5" fillId="14" borderId="21" xfId="4" applyNumberFormat="1" applyFont="1" applyFill="1" applyBorder="1" applyAlignment="1">
      <alignment horizontal="center"/>
    </xf>
    <xf numFmtId="164" fontId="5" fillId="14" borderId="18" xfId="4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center" vertical="center"/>
    </xf>
    <xf numFmtId="0" fontId="5" fillId="14" borderId="4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center" vertical="center"/>
    </xf>
    <xf numFmtId="0" fontId="5" fillId="14" borderId="3" xfId="4" applyFont="1" applyFill="1" applyBorder="1" applyAlignment="1">
      <alignment horizontal="center" vertical="center"/>
    </xf>
    <xf numFmtId="0" fontId="5" fillId="14" borderId="27" xfId="4" applyFont="1" applyFill="1" applyBorder="1" applyAlignment="1">
      <alignment horizontal="center" vertical="center"/>
    </xf>
    <xf numFmtId="0" fontId="5" fillId="14" borderId="2" xfId="4" applyFont="1" applyFill="1" applyBorder="1" applyAlignment="1">
      <alignment horizontal="center" vertical="center"/>
    </xf>
    <xf numFmtId="0" fontId="5" fillId="14" borderId="7" xfId="4" applyFont="1" applyFill="1" applyBorder="1" applyAlignment="1">
      <alignment horizontal="center" vertical="center"/>
    </xf>
    <xf numFmtId="0" fontId="5" fillId="14" borderId="21" xfId="4" applyFont="1" applyFill="1" applyBorder="1" applyAlignment="1">
      <alignment horizontal="center" vertical="center"/>
    </xf>
    <xf numFmtId="0" fontId="5" fillId="14" borderId="18" xfId="4" applyFont="1" applyFill="1" applyBorder="1" applyAlignment="1">
      <alignment horizontal="center" vertical="center"/>
    </xf>
    <xf numFmtId="0" fontId="5" fillId="14" borderId="24" xfId="4" applyFont="1" applyFill="1" applyBorder="1" applyAlignment="1">
      <alignment horizontal="center" vertical="center"/>
    </xf>
    <xf numFmtId="0" fontId="5" fillId="14" borderId="19" xfId="4" applyFont="1" applyFill="1" applyBorder="1" applyAlignment="1">
      <alignment horizontal="center" vertical="center"/>
    </xf>
    <xf numFmtId="10" fontId="33" fillId="14" borderId="1" xfId="0" applyNumberFormat="1" applyFont="1" applyFill="1" applyBorder="1" applyAlignment="1">
      <alignment horizontal="center" vertical="center" wrapText="1"/>
    </xf>
    <xf numFmtId="10" fontId="33" fillId="14" borderId="4" xfId="0" applyNumberFormat="1" applyFont="1" applyFill="1" applyBorder="1" applyAlignment="1">
      <alignment horizontal="center" vertical="center" wrapText="1"/>
    </xf>
    <xf numFmtId="10" fontId="33" fillId="14" borderId="17" xfId="0" applyNumberFormat="1" applyFont="1" applyFill="1" applyBorder="1" applyAlignment="1">
      <alignment horizontal="center" vertical="center" wrapText="1"/>
    </xf>
    <xf numFmtId="10" fontId="33" fillId="14" borderId="22" xfId="0" applyNumberFormat="1" applyFont="1" applyFill="1" applyBorder="1" applyAlignment="1">
      <alignment horizontal="center" vertical="center" wrapText="1"/>
    </xf>
    <xf numFmtId="10" fontId="33" fillId="14" borderId="75" xfId="0" applyNumberFormat="1" applyFont="1" applyFill="1" applyBorder="1" applyAlignment="1">
      <alignment horizontal="center" vertical="center" wrapText="1"/>
    </xf>
    <xf numFmtId="164" fontId="5" fillId="14" borderId="7" xfId="4" applyNumberFormat="1" applyFont="1" applyFill="1" applyBorder="1" applyAlignment="1">
      <alignment horizontal="center"/>
    </xf>
    <xf numFmtId="0" fontId="5" fillId="14" borderId="7" xfId="4" applyFont="1" applyFill="1" applyBorder="1" applyAlignment="1">
      <alignment horizontal="center"/>
    </xf>
    <xf numFmtId="0" fontId="5" fillId="14" borderId="18" xfId="4" applyFont="1" applyFill="1" applyBorder="1" applyAlignment="1">
      <alignment horizontal="center"/>
    </xf>
    <xf numFmtId="0" fontId="5" fillId="14" borderId="21" xfId="4" applyFont="1" applyFill="1" applyBorder="1" applyAlignment="1">
      <alignment horizontal="center"/>
    </xf>
    <xf numFmtId="0" fontId="5" fillId="14" borderId="27" xfId="4" applyFont="1" applyFill="1" applyBorder="1" applyAlignment="1">
      <alignment horizontal="center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1" fillId="4" borderId="36" xfId="6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30" fillId="4" borderId="38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6" xfId="7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1" borderId="59" xfId="0" applyFont="1" applyFill="1" applyBorder="1" applyAlignment="1">
      <alignment horizontal="center" vertical="center" wrapText="1"/>
    </xf>
    <xf numFmtId="0" fontId="17" fillId="21" borderId="61" xfId="0" applyFont="1" applyFill="1" applyBorder="1" applyAlignment="1">
      <alignment horizontal="center" vertical="center" wrapText="1"/>
    </xf>
    <xf numFmtId="0" fontId="17" fillId="21" borderId="63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4" fillId="21" borderId="58" xfId="0" applyFont="1" applyFill="1" applyBorder="1" applyAlignment="1">
      <alignment horizontal="center" vertical="center"/>
    </xf>
    <xf numFmtId="0" fontId="14" fillId="21" borderId="42" xfId="0" applyFont="1" applyFill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1" borderId="54" xfId="0" applyFont="1" applyFill="1" applyBorder="1" applyAlignment="1">
      <alignment horizontal="center" vertical="center" wrapText="1"/>
    </xf>
    <xf numFmtId="0" fontId="17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7" fillId="21" borderId="60" xfId="0" applyFont="1" applyFill="1" applyBorder="1" applyAlignment="1">
      <alignment horizontal="center" vertical="center" wrapText="1"/>
    </xf>
    <xf numFmtId="0" fontId="0" fillId="21" borderId="53" xfId="0" applyFill="1" applyBorder="1" applyAlignment="1">
      <alignment horizontal="center" vertical="center" wrapText="1"/>
    </xf>
    <xf numFmtId="0" fontId="17" fillId="21" borderId="62" xfId="0" applyFont="1" applyFill="1" applyBorder="1" applyAlignment="1">
      <alignment horizontal="center" vertical="center" wrapText="1"/>
    </xf>
    <xf numFmtId="0" fontId="0" fillId="21" borderId="64" xfId="0" applyFill="1" applyBorder="1" applyAlignment="1">
      <alignment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2" borderId="3" xfId="2" applyFont="1" applyFill="1" applyBorder="1" applyAlignment="1">
      <alignment horizontal="center" vertical="center"/>
    </xf>
    <xf numFmtId="0" fontId="5" fillId="22" borderId="6" xfId="2" applyFont="1" applyFill="1" applyBorder="1" applyAlignment="1">
      <alignment horizontal="center" vertical="center"/>
    </xf>
    <xf numFmtId="0" fontId="5" fillId="22" borderId="86" xfId="2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2" borderId="4" xfId="2" applyFont="1" applyFill="1" applyBorder="1" applyAlignment="1">
      <alignment horizontal="center" vertical="center"/>
    </xf>
    <xf numFmtId="0" fontId="5" fillId="22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tabSelected="1" zoomScale="80" zoomScaleNormal="80" workbookViewId="0">
      <selection activeCell="D10" sqref="D10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7" bestFit="1" customWidth="1"/>
    <col min="5" max="5" width="9.28515625" bestFit="1" customWidth="1"/>
    <col min="6" max="6" width="10.28515625" style="77" bestFit="1" customWidth="1"/>
    <col min="7" max="7" width="9.7109375" bestFit="1" customWidth="1"/>
    <col min="8" max="8" width="9.28515625" style="77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7" bestFit="1" customWidth="1"/>
    <col min="13" max="13" width="9.28515625" bestFit="1" customWidth="1"/>
    <col min="14" max="14" width="10" style="77" bestFit="1" customWidth="1"/>
    <col min="15" max="15" width="9.28515625" bestFit="1" customWidth="1"/>
    <col min="16" max="16" width="10" style="77" bestFit="1" customWidth="1"/>
    <col min="17" max="17" width="9.28515625" bestFit="1" customWidth="1"/>
    <col min="18" max="18" width="11.140625" style="77" bestFit="1" customWidth="1"/>
    <col min="19" max="19" width="9.28515625" bestFit="1" customWidth="1"/>
    <col min="20" max="20" width="11.140625" style="77" bestFit="1" customWidth="1"/>
    <col min="21" max="21" width="12.42578125" style="77" bestFit="1" customWidth="1"/>
    <col min="22" max="22" width="11.140625" style="77" bestFit="1" customWidth="1"/>
    <col min="23" max="23" width="9.28515625" bestFit="1" customWidth="1"/>
    <col min="24" max="24" width="12.42578125" style="77" bestFit="1" customWidth="1"/>
    <col min="25" max="25" width="14.85546875" customWidth="1"/>
    <col min="26" max="26" width="13.28515625" customWidth="1"/>
  </cols>
  <sheetData>
    <row r="1" spans="1:27" s="173" customFormat="1" ht="15.75">
      <c r="A1" s="592" t="s">
        <v>44</v>
      </c>
      <c r="B1" s="593"/>
      <c r="C1" s="593"/>
      <c r="D1" s="743"/>
      <c r="E1" s="744"/>
      <c r="F1" s="743"/>
      <c r="G1" s="744"/>
      <c r="H1" s="743"/>
      <c r="I1" s="593"/>
      <c r="J1" s="593"/>
      <c r="K1" s="593"/>
      <c r="L1" s="594"/>
      <c r="M1" s="593"/>
      <c r="N1" s="594"/>
      <c r="O1" s="593"/>
      <c r="P1" s="594"/>
      <c r="Q1" s="593"/>
      <c r="R1" s="594"/>
      <c r="S1" s="593"/>
      <c r="T1" s="594"/>
      <c r="U1" s="594"/>
      <c r="V1" s="594"/>
      <c r="W1" s="593"/>
      <c r="X1" s="594"/>
      <c r="Y1" s="593"/>
      <c r="Z1" s="593"/>
      <c r="AA1" s="593"/>
    </row>
    <row r="2" spans="1:27" ht="15">
      <c r="A2" s="797" t="s">
        <v>199</v>
      </c>
      <c r="B2" s="797"/>
      <c r="C2" s="797"/>
      <c r="D2" s="798"/>
      <c r="E2" s="799"/>
      <c r="F2" s="799"/>
      <c r="G2" s="800"/>
      <c r="H2" s="797"/>
      <c r="I2" s="797"/>
      <c r="J2" s="797"/>
      <c r="K2" s="797"/>
      <c r="L2" s="797"/>
      <c r="M2" s="797"/>
      <c r="N2" s="797"/>
      <c r="O2" s="797"/>
      <c r="P2" s="76"/>
      <c r="Q2" s="1"/>
      <c r="R2" s="76"/>
      <c r="S2" s="1"/>
      <c r="T2" s="76"/>
      <c r="U2" s="76"/>
      <c r="V2" s="76"/>
      <c r="W2" s="1"/>
      <c r="X2" s="76"/>
      <c r="Y2" s="1"/>
      <c r="Z2" s="1"/>
      <c r="AA2" s="1"/>
    </row>
    <row r="3" spans="1:27" ht="16.5" thickBot="1">
      <c r="A3" s="695" t="s">
        <v>150</v>
      </c>
      <c r="B3" s="613"/>
      <c r="C3" s="742"/>
      <c r="D3" s="698"/>
      <c r="E3" s="697"/>
      <c r="F3" s="698"/>
      <c r="G3" s="742"/>
      <c r="H3" s="699"/>
      <c r="I3" s="696"/>
      <c r="J3" s="696"/>
      <c r="K3" s="696"/>
      <c r="L3" s="699"/>
      <c r="M3" s="696"/>
      <c r="N3" s="699"/>
      <c r="O3" s="696"/>
      <c r="P3" s="487"/>
      <c r="Q3" s="486"/>
      <c r="R3" s="487"/>
      <c r="S3" s="486"/>
      <c r="T3" s="487"/>
      <c r="U3" s="487"/>
      <c r="V3" s="487"/>
      <c r="W3" s="550"/>
      <c r="X3" s="551"/>
      <c r="Y3" s="552"/>
      <c r="Z3" s="552"/>
      <c r="AA3" s="1"/>
    </row>
    <row r="4" spans="1:27" ht="25.5" customHeight="1">
      <c r="A4" s="815" t="s">
        <v>22</v>
      </c>
      <c r="B4" s="817" t="s">
        <v>117</v>
      </c>
      <c r="C4" s="805" t="s">
        <v>132</v>
      </c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25" t="s">
        <v>162</v>
      </c>
      <c r="V4" s="826"/>
      <c r="W4" s="819" t="s">
        <v>58</v>
      </c>
      <c r="X4" s="820"/>
      <c r="Y4" s="813" t="s">
        <v>181</v>
      </c>
      <c r="Z4" s="811" t="s">
        <v>163</v>
      </c>
      <c r="AA4" s="2"/>
    </row>
    <row r="5" spans="1:27" ht="30" customHeight="1">
      <c r="A5" s="816"/>
      <c r="B5" s="818"/>
      <c r="C5" s="806" t="s">
        <v>45</v>
      </c>
      <c r="D5" s="806"/>
      <c r="E5" s="807" t="s">
        <v>46</v>
      </c>
      <c r="F5" s="807"/>
      <c r="G5" s="807" t="s">
        <v>47</v>
      </c>
      <c r="H5" s="807"/>
      <c r="I5" s="829" t="s">
        <v>180</v>
      </c>
      <c r="J5" s="829"/>
      <c r="K5" s="806" t="s">
        <v>48</v>
      </c>
      <c r="L5" s="806"/>
      <c r="M5" s="806" t="s">
        <v>49</v>
      </c>
      <c r="N5" s="806"/>
      <c r="O5" s="806" t="s">
        <v>161</v>
      </c>
      <c r="P5" s="806"/>
      <c r="Q5" s="806" t="s">
        <v>50</v>
      </c>
      <c r="R5" s="806"/>
      <c r="S5" s="806" t="s">
        <v>51</v>
      </c>
      <c r="T5" s="806"/>
      <c r="U5" s="827"/>
      <c r="V5" s="828"/>
      <c r="W5" s="821"/>
      <c r="X5" s="822"/>
      <c r="Y5" s="814"/>
      <c r="Z5" s="812"/>
      <c r="AA5" s="2"/>
    </row>
    <row r="6" spans="1:27" ht="15">
      <c r="A6" s="816"/>
      <c r="B6" s="818"/>
      <c r="C6" s="806"/>
      <c r="D6" s="806"/>
      <c r="E6" s="807"/>
      <c r="F6" s="807"/>
      <c r="G6" s="807"/>
      <c r="H6" s="807"/>
      <c r="I6" s="829"/>
      <c r="J6" s="829"/>
      <c r="K6" s="806"/>
      <c r="L6" s="806"/>
      <c r="M6" s="806"/>
      <c r="N6" s="806"/>
      <c r="O6" s="806"/>
      <c r="P6" s="806"/>
      <c r="Q6" s="806"/>
      <c r="R6" s="806"/>
      <c r="S6" s="806"/>
      <c r="T6" s="806"/>
      <c r="U6" s="801" t="s">
        <v>53</v>
      </c>
      <c r="V6" s="802"/>
      <c r="W6" s="821"/>
      <c r="X6" s="822"/>
      <c r="Y6" s="814"/>
      <c r="Z6" s="812"/>
      <c r="AA6" s="2"/>
    </row>
    <row r="7" spans="1:27" ht="15">
      <c r="A7" s="816"/>
      <c r="B7" s="818"/>
      <c r="C7" s="809" t="s">
        <v>52</v>
      </c>
      <c r="D7" s="809"/>
      <c r="E7" s="809" t="s">
        <v>52</v>
      </c>
      <c r="F7" s="809"/>
      <c r="G7" s="808" t="s">
        <v>52</v>
      </c>
      <c r="H7" s="808"/>
      <c r="I7" s="808" t="s">
        <v>52</v>
      </c>
      <c r="J7" s="808"/>
      <c r="K7" s="810" t="s">
        <v>52</v>
      </c>
      <c r="L7" s="810"/>
      <c r="M7" s="810" t="s">
        <v>52</v>
      </c>
      <c r="N7" s="810"/>
      <c r="O7" s="810" t="s">
        <v>52</v>
      </c>
      <c r="P7" s="810"/>
      <c r="Q7" s="810" t="s">
        <v>52</v>
      </c>
      <c r="R7" s="810"/>
      <c r="S7" s="810" t="s">
        <v>52</v>
      </c>
      <c r="T7" s="810"/>
      <c r="U7" s="614" t="s">
        <v>54</v>
      </c>
      <c r="V7" s="615" t="s">
        <v>55</v>
      </c>
      <c r="W7" s="821"/>
      <c r="X7" s="822"/>
      <c r="Y7" s="814"/>
      <c r="Z7" s="812"/>
      <c r="AA7" s="2"/>
    </row>
    <row r="8" spans="1:27" ht="15">
      <c r="A8" s="816"/>
      <c r="B8" s="818"/>
      <c r="C8" s="809"/>
      <c r="D8" s="809"/>
      <c r="E8" s="809"/>
      <c r="F8" s="809"/>
      <c r="G8" s="808"/>
      <c r="H8" s="808"/>
      <c r="I8" s="808"/>
      <c r="J8" s="808"/>
      <c r="K8" s="810"/>
      <c r="L8" s="810"/>
      <c r="M8" s="810"/>
      <c r="N8" s="810"/>
      <c r="O8" s="810"/>
      <c r="P8" s="810"/>
      <c r="Q8" s="810"/>
      <c r="R8" s="810"/>
      <c r="S8" s="810"/>
      <c r="T8" s="810"/>
      <c r="U8" s="616"/>
      <c r="V8" s="617"/>
      <c r="W8" s="823"/>
      <c r="X8" s="824"/>
      <c r="Y8" s="814"/>
      <c r="Z8" s="812"/>
      <c r="AA8" s="2"/>
    </row>
    <row r="9" spans="1:27" ht="15.75" thickBot="1">
      <c r="A9" s="816"/>
      <c r="B9" s="818"/>
      <c r="C9" s="618" t="s">
        <v>175</v>
      </c>
      <c r="D9" s="619" t="s">
        <v>4</v>
      </c>
      <c r="E9" s="618" t="s">
        <v>175</v>
      </c>
      <c r="F9" s="619" t="s">
        <v>4</v>
      </c>
      <c r="G9" s="618" t="s">
        <v>175</v>
      </c>
      <c r="H9" s="619" t="s">
        <v>4</v>
      </c>
      <c r="I9" s="618" t="s">
        <v>175</v>
      </c>
      <c r="J9" s="619" t="s">
        <v>4</v>
      </c>
      <c r="K9" s="618" t="s">
        <v>175</v>
      </c>
      <c r="L9" s="620" t="s">
        <v>4</v>
      </c>
      <c r="M9" s="621" t="s">
        <v>175</v>
      </c>
      <c r="N9" s="620" t="s">
        <v>4</v>
      </c>
      <c r="O9" s="621" t="s">
        <v>175</v>
      </c>
      <c r="P9" s="620" t="s">
        <v>4</v>
      </c>
      <c r="Q9" s="621" t="s">
        <v>175</v>
      </c>
      <c r="R9" s="620" t="s">
        <v>4</v>
      </c>
      <c r="S9" s="621" t="s">
        <v>175</v>
      </c>
      <c r="T9" s="620" t="s">
        <v>4</v>
      </c>
      <c r="U9" s="620" t="s">
        <v>4</v>
      </c>
      <c r="V9" s="622" t="s">
        <v>4</v>
      </c>
      <c r="W9" s="623" t="s">
        <v>175</v>
      </c>
      <c r="X9" s="620" t="s">
        <v>4</v>
      </c>
      <c r="Y9" s="624" t="s">
        <v>4</v>
      </c>
      <c r="Z9" s="625" t="s">
        <v>4</v>
      </c>
      <c r="AA9" s="2"/>
    </row>
    <row r="10" spans="1:27" ht="21" customHeight="1">
      <c r="A10" s="543" t="s">
        <v>23</v>
      </c>
      <c r="B10" s="544" t="s">
        <v>187</v>
      </c>
      <c r="C10" s="545">
        <v>2</v>
      </c>
      <c r="D10" s="768">
        <f>8.35+25.96</f>
        <v>34.31</v>
      </c>
      <c r="E10" s="545"/>
      <c r="F10" s="545"/>
      <c r="G10" s="545"/>
      <c r="H10" s="545"/>
      <c r="I10" s="545"/>
      <c r="J10" s="545"/>
      <c r="K10" s="545">
        <v>1</v>
      </c>
      <c r="L10" s="769">
        <v>204.76</v>
      </c>
      <c r="M10" s="546"/>
      <c r="N10" s="546"/>
      <c r="O10" s="546"/>
      <c r="P10" s="546"/>
      <c r="Q10" s="546"/>
      <c r="R10" s="546"/>
      <c r="S10" s="546">
        <v>1</v>
      </c>
      <c r="T10" s="769">
        <v>52.36</v>
      </c>
      <c r="U10" s="769">
        <v>246.73</v>
      </c>
      <c r="V10" s="792">
        <v>44.7</v>
      </c>
      <c r="W10" s="557">
        <f>SUM(C10,E10,G10,I10,K10,M10,O10,Q10,S10)</f>
        <v>4</v>
      </c>
      <c r="X10" s="547">
        <f>SUM(D10,F10,H10,J10,L10,N10,P10,R10,T10)</f>
        <v>291.43</v>
      </c>
      <c r="Y10" s="548">
        <v>290.23</v>
      </c>
      <c r="Z10" s="549">
        <v>0.67</v>
      </c>
      <c r="AA10" s="791"/>
    </row>
    <row r="11" spans="1:27" ht="21" customHeight="1">
      <c r="A11" s="496" t="s">
        <v>24</v>
      </c>
      <c r="B11" s="488"/>
      <c r="C11" s="489"/>
      <c r="D11" s="491"/>
      <c r="E11" s="489"/>
      <c r="F11" s="491"/>
      <c r="G11" s="489"/>
      <c r="H11" s="489"/>
      <c r="I11" s="489"/>
      <c r="J11" s="491"/>
      <c r="K11" s="492"/>
      <c r="L11" s="493"/>
      <c r="M11" s="492"/>
      <c r="N11" s="493"/>
      <c r="O11" s="492"/>
      <c r="P11" s="493"/>
      <c r="Q11" s="489"/>
      <c r="R11" s="491"/>
      <c r="S11" s="489"/>
      <c r="T11" s="491"/>
      <c r="U11" s="494"/>
      <c r="V11" s="553"/>
      <c r="W11" s="558">
        <f t="shared" ref="W11:W26" si="0">SUM(C11,E11,G11,I11,K11,M11,O11,Q11,S11)</f>
        <v>0</v>
      </c>
      <c r="X11" s="491">
        <f t="shared" ref="X11:X26" si="1">SUM(D11,F11,H11,J11,L11,N11,P11,R11,T11)</f>
        <v>0</v>
      </c>
      <c r="Y11" s="497"/>
      <c r="Z11" s="498"/>
      <c r="AA11" s="2"/>
    </row>
    <row r="12" spans="1:27" ht="21" customHeight="1">
      <c r="A12" s="496" t="s">
        <v>25</v>
      </c>
      <c r="B12" s="488"/>
      <c r="C12" s="489"/>
      <c r="D12" s="491"/>
      <c r="E12" s="489"/>
      <c r="F12" s="491"/>
      <c r="G12" s="489"/>
      <c r="H12" s="489"/>
      <c r="I12" s="489"/>
      <c r="J12" s="491"/>
      <c r="K12" s="489"/>
      <c r="L12" s="491"/>
      <c r="M12" s="489"/>
      <c r="N12" s="491"/>
      <c r="O12" s="489"/>
      <c r="P12" s="491"/>
      <c r="Q12" s="489"/>
      <c r="R12" s="491"/>
      <c r="S12" s="489"/>
      <c r="T12" s="491"/>
      <c r="U12" s="491"/>
      <c r="V12" s="554"/>
      <c r="W12" s="558">
        <f t="shared" si="0"/>
        <v>0</v>
      </c>
      <c r="X12" s="491">
        <f t="shared" si="1"/>
        <v>0</v>
      </c>
      <c r="Y12" s="497"/>
      <c r="Z12" s="498"/>
      <c r="AA12" s="2"/>
    </row>
    <row r="13" spans="1:27" ht="21" customHeight="1">
      <c r="A13" s="496" t="s">
        <v>26</v>
      </c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555"/>
      <c r="W13" s="558">
        <f t="shared" si="0"/>
        <v>0</v>
      </c>
      <c r="X13" s="491">
        <f t="shared" si="1"/>
        <v>0</v>
      </c>
      <c r="Y13" s="497"/>
      <c r="Z13" s="498"/>
      <c r="AA13" s="2"/>
    </row>
    <row r="14" spans="1:27" ht="21" customHeight="1">
      <c r="A14" s="496" t="s">
        <v>27</v>
      </c>
      <c r="B14" s="488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555"/>
      <c r="W14" s="558">
        <f t="shared" si="0"/>
        <v>0</v>
      </c>
      <c r="X14" s="491">
        <f t="shared" si="1"/>
        <v>0</v>
      </c>
      <c r="Y14" s="497"/>
      <c r="Z14" s="498"/>
      <c r="AA14" s="2"/>
    </row>
    <row r="15" spans="1:27" ht="21" customHeight="1">
      <c r="A15" s="496" t="s">
        <v>28</v>
      </c>
      <c r="B15" s="488"/>
      <c r="C15" s="489"/>
      <c r="D15" s="491"/>
      <c r="E15" s="489"/>
      <c r="F15" s="491"/>
      <c r="G15" s="489"/>
      <c r="H15" s="489"/>
      <c r="I15" s="489"/>
      <c r="J15" s="491"/>
      <c r="K15" s="492"/>
      <c r="L15" s="493"/>
      <c r="M15" s="492"/>
      <c r="N15" s="493"/>
      <c r="O15" s="492"/>
      <c r="P15" s="493"/>
      <c r="Q15" s="489"/>
      <c r="R15" s="491"/>
      <c r="S15" s="489"/>
      <c r="T15" s="491"/>
      <c r="U15" s="494"/>
      <c r="V15" s="553"/>
      <c r="W15" s="558">
        <f t="shared" si="0"/>
        <v>0</v>
      </c>
      <c r="X15" s="491">
        <f t="shared" si="1"/>
        <v>0</v>
      </c>
      <c r="Y15" s="497"/>
      <c r="Z15" s="498"/>
      <c r="AA15" s="2"/>
    </row>
    <row r="16" spans="1:27" ht="21" customHeight="1">
      <c r="A16" s="496" t="s">
        <v>29</v>
      </c>
      <c r="B16" s="488"/>
      <c r="C16" s="489"/>
      <c r="D16" s="491"/>
      <c r="E16" s="489"/>
      <c r="F16" s="491"/>
      <c r="G16" s="489"/>
      <c r="H16" s="489"/>
      <c r="I16" s="489"/>
      <c r="J16" s="491"/>
      <c r="K16" s="489"/>
      <c r="L16" s="491"/>
      <c r="M16" s="489"/>
      <c r="N16" s="491"/>
      <c r="O16" s="489"/>
      <c r="P16" s="491"/>
      <c r="Q16" s="489"/>
      <c r="R16" s="491"/>
      <c r="S16" s="489"/>
      <c r="T16" s="491"/>
      <c r="U16" s="491"/>
      <c r="V16" s="554"/>
      <c r="W16" s="558">
        <f t="shared" si="0"/>
        <v>0</v>
      </c>
      <c r="X16" s="491">
        <f t="shared" si="1"/>
        <v>0</v>
      </c>
      <c r="Y16" s="497"/>
      <c r="Z16" s="498"/>
      <c r="AA16" s="2"/>
    </row>
    <row r="17" spans="1:27" ht="21" customHeight="1">
      <c r="A17" s="496" t="s">
        <v>30</v>
      </c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555"/>
      <c r="W17" s="558">
        <f t="shared" si="0"/>
        <v>0</v>
      </c>
      <c r="X17" s="491">
        <f t="shared" si="1"/>
        <v>0</v>
      </c>
      <c r="Y17" s="497"/>
      <c r="Z17" s="498"/>
      <c r="AA17" s="2"/>
    </row>
    <row r="18" spans="1:27" ht="21" customHeight="1">
      <c r="A18" s="496" t="s">
        <v>31</v>
      </c>
      <c r="B18" s="488"/>
      <c r="C18" s="489"/>
      <c r="D18" s="490"/>
      <c r="E18" s="489"/>
      <c r="F18" s="491"/>
      <c r="G18" s="489"/>
      <c r="H18" s="489"/>
      <c r="I18" s="489"/>
      <c r="J18" s="491"/>
      <c r="K18" s="492"/>
      <c r="L18" s="491"/>
      <c r="M18" s="492"/>
      <c r="N18" s="493"/>
      <c r="O18" s="492"/>
      <c r="P18" s="493"/>
      <c r="Q18" s="489"/>
      <c r="R18" s="491"/>
      <c r="S18" s="489"/>
      <c r="T18" s="491"/>
      <c r="U18" s="494"/>
      <c r="V18" s="553"/>
      <c r="W18" s="558">
        <f t="shared" si="0"/>
        <v>0</v>
      </c>
      <c r="X18" s="491">
        <f t="shared" si="1"/>
        <v>0</v>
      </c>
      <c r="Y18" s="497"/>
      <c r="Z18" s="498"/>
      <c r="AA18" s="2"/>
    </row>
    <row r="19" spans="1:27" ht="21" customHeight="1">
      <c r="A19" s="496" t="s">
        <v>32</v>
      </c>
      <c r="B19" s="488"/>
      <c r="C19" s="489"/>
      <c r="D19" s="491"/>
      <c r="E19" s="489"/>
      <c r="F19" s="491"/>
      <c r="G19" s="489"/>
      <c r="H19" s="489"/>
      <c r="I19" s="489"/>
      <c r="J19" s="489"/>
      <c r="K19" s="489"/>
      <c r="L19" s="491"/>
      <c r="M19" s="489"/>
      <c r="N19" s="491"/>
      <c r="O19" s="489"/>
      <c r="P19" s="489"/>
      <c r="Q19" s="489"/>
      <c r="R19" s="491"/>
      <c r="S19" s="489"/>
      <c r="T19" s="491"/>
      <c r="U19" s="491"/>
      <c r="V19" s="554"/>
      <c r="W19" s="558">
        <f t="shared" si="0"/>
        <v>0</v>
      </c>
      <c r="X19" s="491">
        <f t="shared" si="1"/>
        <v>0</v>
      </c>
      <c r="Y19" s="497"/>
      <c r="Z19" s="498"/>
      <c r="AA19" s="2"/>
    </row>
    <row r="20" spans="1:27" ht="21" customHeight="1">
      <c r="A20" s="496" t="s">
        <v>33</v>
      </c>
      <c r="B20" s="488"/>
      <c r="C20" s="489"/>
      <c r="D20" s="491"/>
      <c r="E20" s="489"/>
      <c r="F20" s="493"/>
      <c r="G20" s="492"/>
      <c r="H20" s="492"/>
      <c r="I20" s="492"/>
      <c r="J20" s="493"/>
      <c r="K20" s="492"/>
      <c r="L20" s="491"/>
      <c r="M20" s="492"/>
      <c r="N20" s="493"/>
      <c r="O20" s="492"/>
      <c r="P20" s="493"/>
      <c r="Q20" s="489"/>
      <c r="R20" s="491"/>
      <c r="S20" s="489"/>
      <c r="T20" s="494"/>
      <c r="U20" s="494"/>
      <c r="V20" s="553"/>
      <c r="W20" s="558">
        <f t="shared" si="0"/>
        <v>0</v>
      </c>
      <c r="X20" s="491">
        <f t="shared" si="1"/>
        <v>0</v>
      </c>
      <c r="Y20" s="497"/>
      <c r="Z20" s="498"/>
      <c r="AA20" s="2"/>
    </row>
    <row r="21" spans="1:27" ht="21" customHeight="1">
      <c r="A21" s="496" t="s">
        <v>34</v>
      </c>
      <c r="B21" s="488"/>
      <c r="C21" s="489"/>
      <c r="D21" s="491"/>
      <c r="E21" s="492"/>
      <c r="F21" s="493"/>
      <c r="G21" s="492"/>
      <c r="H21" s="492"/>
      <c r="I21" s="492"/>
      <c r="J21" s="493"/>
      <c r="K21" s="492"/>
      <c r="L21" s="491"/>
      <c r="M21" s="492"/>
      <c r="N21" s="493"/>
      <c r="O21" s="492"/>
      <c r="P21" s="493"/>
      <c r="Q21" s="489"/>
      <c r="R21" s="491"/>
      <c r="S21" s="489"/>
      <c r="T21" s="491"/>
      <c r="U21" s="494"/>
      <c r="V21" s="553"/>
      <c r="W21" s="558">
        <f t="shared" si="0"/>
        <v>0</v>
      </c>
      <c r="X21" s="491">
        <f t="shared" si="1"/>
        <v>0</v>
      </c>
      <c r="Y21" s="497"/>
      <c r="Z21" s="498"/>
      <c r="AA21" s="2"/>
    </row>
    <row r="22" spans="1:27" ht="21" customHeight="1">
      <c r="A22" s="496" t="s">
        <v>35</v>
      </c>
      <c r="B22" s="488"/>
      <c r="C22" s="490"/>
      <c r="D22" s="490"/>
      <c r="E22" s="490"/>
      <c r="F22" s="490"/>
      <c r="G22" s="495"/>
      <c r="H22" s="495"/>
      <c r="I22" s="495"/>
      <c r="J22" s="495"/>
      <c r="K22" s="495"/>
      <c r="L22" s="490"/>
      <c r="M22" s="495"/>
      <c r="N22" s="495"/>
      <c r="O22" s="495"/>
      <c r="P22" s="495"/>
      <c r="Q22" s="495"/>
      <c r="R22" s="495"/>
      <c r="S22" s="495"/>
      <c r="T22" s="495"/>
      <c r="U22" s="495"/>
      <c r="V22" s="556"/>
      <c r="W22" s="558">
        <f t="shared" si="0"/>
        <v>0</v>
      </c>
      <c r="X22" s="491">
        <f t="shared" si="1"/>
        <v>0</v>
      </c>
      <c r="Y22" s="497"/>
      <c r="Z22" s="498"/>
      <c r="AA22" s="2"/>
    </row>
    <row r="23" spans="1:27" ht="21" customHeight="1">
      <c r="A23" s="496" t="s">
        <v>36</v>
      </c>
      <c r="B23" s="488"/>
      <c r="C23" s="489"/>
      <c r="D23" s="491"/>
      <c r="E23" s="492"/>
      <c r="F23" s="493"/>
      <c r="G23" s="492"/>
      <c r="H23" s="492"/>
      <c r="I23" s="492"/>
      <c r="J23" s="493"/>
      <c r="K23" s="492"/>
      <c r="L23" s="491"/>
      <c r="M23" s="492"/>
      <c r="N23" s="493"/>
      <c r="O23" s="492"/>
      <c r="P23" s="493"/>
      <c r="Q23" s="489"/>
      <c r="R23" s="491"/>
      <c r="S23" s="489"/>
      <c r="T23" s="491"/>
      <c r="U23" s="494"/>
      <c r="V23" s="553"/>
      <c r="W23" s="558">
        <f t="shared" si="0"/>
        <v>0</v>
      </c>
      <c r="X23" s="491">
        <f t="shared" si="1"/>
        <v>0</v>
      </c>
      <c r="Y23" s="497"/>
      <c r="Z23" s="498"/>
      <c r="AA23" s="2"/>
    </row>
    <row r="24" spans="1:27" ht="21" customHeight="1">
      <c r="A24" s="496" t="s">
        <v>37</v>
      </c>
      <c r="B24" s="488"/>
      <c r="C24" s="489"/>
      <c r="D24" s="491"/>
      <c r="E24" s="492"/>
      <c r="F24" s="493"/>
      <c r="G24" s="492"/>
      <c r="H24" s="492"/>
      <c r="I24" s="492"/>
      <c r="J24" s="493"/>
      <c r="K24" s="492"/>
      <c r="L24" s="491"/>
      <c r="M24" s="492"/>
      <c r="N24" s="493"/>
      <c r="O24" s="492"/>
      <c r="P24" s="493"/>
      <c r="Q24" s="489"/>
      <c r="R24" s="491"/>
      <c r="S24" s="489"/>
      <c r="T24" s="491"/>
      <c r="U24" s="494"/>
      <c r="V24" s="553"/>
      <c r="W24" s="558">
        <f t="shared" si="0"/>
        <v>0</v>
      </c>
      <c r="X24" s="491">
        <f t="shared" si="1"/>
        <v>0</v>
      </c>
      <c r="Y24" s="497"/>
      <c r="Z24" s="498"/>
      <c r="AA24" s="2"/>
    </row>
    <row r="25" spans="1:27" ht="21" customHeight="1">
      <c r="A25" s="496" t="s">
        <v>165</v>
      </c>
      <c r="B25" s="488"/>
      <c r="C25" s="489"/>
      <c r="D25" s="491"/>
      <c r="E25" s="492"/>
      <c r="F25" s="495"/>
      <c r="G25" s="492"/>
      <c r="H25" s="492"/>
      <c r="I25" s="492"/>
      <c r="J25" s="493"/>
      <c r="K25" s="492"/>
      <c r="L25" s="491"/>
      <c r="M25" s="492"/>
      <c r="N25" s="493"/>
      <c r="O25" s="492"/>
      <c r="P25" s="493"/>
      <c r="Q25" s="489"/>
      <c r="R25" s="491"/>
      <c r="S25" s="489"/>
      <c r="T25" s="491"/>
      <c r="U25" s="494"/>
      <c r="V25" s="553"/>
      <c r="W25" s="558">
        <f t="shared" si="0"/>
        <v>0</v>
      </c>
      <c r="X25" s="491">
        <f>SUM(D25,F25,H25,J25,L25,N25,P25,R25,T25)</f>
        <v>0</v>
      </c>
      <c r="Y25" s="497"/>
      <c r="Z25" s="498"/>
      <c r="AA25" s="2"/>
    </row>
    <row r="26" spans="1:27" ht="21" customHeight="1" thickBot="1">
      <c r="A26" s="564" t="s">
        <v>165</v>
      </c>
      <c r="B26" s="565"/>
      <c r="C26" s="566"/>
      <c r="D26" s="567"/>
      <c r="E26" s="568"/>
      <c r="F26" s="569"/>
      <c r="G26" s="568"/>
      <c r="H26" s="568"/>
      <c r="I26" s="568"/>
      <c r="J26" s="570"/>
      <c r="K26" s="568"/>
      <c r="L26" s="567"/>
      <c r="M26" s="568"/>
      <c r="N26" s="570"/>
      <c r="O26" s="568"/>
      <c r="P26" s="570"/>
      <c r="Q26" s="566"/>
      <c r="R26" s="567"/>
      <c r="S26" s="566"/>
      <c r="T26" s="567"/>
      <c r="U26" s="571"/>
      <c r="V26" s="572"/>
      <c r="W26" s="573">
        <f t="shared" si="0"/>
        <v>0</v>
      </c>
      <c r="X26" s="567">
        <f t="shared" si="1"/>
        <v>0</v>
      </c>
      <c r="Y26" s="574"/>
      <c r="Z26" s="575"/>
      <c r="AA26" s="2"/>
    </row>
    <row r="27" spans="1:27" ht="21" customHeight="1" thickTop="1" thickBot="1">
      <c r="A27" s="803" t="s">
        <v>87</v>
      </c>
      <c r="B27" s="804"/>
      <c r="C27" s="559">
        <f>SUM(C10:C26)</f>
        <v>2</v>
      </c>
      <c r="D27" s="560">
        <f t="shared" ref="D27:V27" si="2">SUM(D10:D26)</f>
        <v>34.31</v>
      </c>
      <c r="E27" s="559">
        <f t="shared" si="2"/>
        <v>0</v>
      </c>
      <c r="F27" s="560">
        <f t="shared" si="2"/>
        <v>0</v>
      </c>
      <c r="G27" s="559">
        <f t="shared" si="2"/>
        <v>0</v>
      </c>
      <c r="H27" s="559">
        <f t="shared" ref="H27" si="3">SUM(H10:H26)</f>
        <v>0</v>
      </c>
      <c r="I27" s="559">
        <f t="shared" si="2"/>
        <v>0</v>
      </c>
      <c r="J27" s="560">
        <f t="shared" si="2"/>
        <v>0</v>
      </c>
      <c r="K27" s="559">
        <f t="shared" si="2"/>
        <v>1</v>
      </c>
      <c r="L27" s="560">
        <f t="shared" si="2"/>
        <v>204.76</v>
      </c>
      <c r="M27" s="559">
        <f t="shared" si="2"/>
        <v>0</v>
      </c>
      <c r="N27" s="560">
        <f t="shared" si="2"/>
        <v>0</v>
      </c>
      <c r="O27" s="559">
        <f t="shared" si="2"/>
        <v>0</v>
      </c>
      <c r="P27" s="560">
        <f t="shared" si="2"/>
        <v>0</v>
      </c>
      <c r="Q27" s="559">
        <f t="shared" si="2"/>
        <v>0</v>
      </c>
      <c r="R27" s="560">
        <f t="shared" si="2"/>
        <v>0</v>
      </c>
      <c r="S27" s="559">
        <f t="shared" si="2"/>
        <v>1</v>
      </c>
      <c r="T27" s="560">
        <f t="shared" si="2"/>
        <v>52.36</v>
      </c>
      <c r="U27" s="560">
        <f t="shared" si="2"/>
        <v>246.73</v>
      </c>
      <c r="V27" s="561">
        <f t="shared" si="2"/>
        <v>44.7</v>
      </c>
      <c r="W27" s="562">
        <f>SUM(C27,E27,G27,I27,K27,M27,O27,Q27,S27)</f>
        <v>4</v>
      </c>
      <c r="X27" s="560">
        <f>SUM(D27,F27,H27,J27,L27,N27,P27,R27,T27)</f>
        <v>291.43</v>
      </c>
      <c r="Y27" s="563">
        <f>SUM(Y10:Y26)</f>
        <v>290.23</v>
      </c>
      <c r="Z27" s="561">
        <f>SUM(Z10:Z26)</f>
        <v>0.67</v>
      </c>
      <c r="AA27" s="2"/>
    </row>
    <row r="28" spans="1:27" ht="14.25">
      <c r="A28" s="1"/>
      <c r="B28" s="1"/>
      <c r="C28" s="1"/>
      <c r="D28" s="76"/>
      <c r="E28" s="1"/>
      <c r="F28" s="76"/>
      <c r="G28" s="1"/>
      <c r="H28" s="1"/>
      <c r="I28" s="1"/>
      <c r="J28" s="1"/>
      <c r="K28" s="1"/>
      <c r="L28" s="76"/>
      <c r="M28" s="1"/>
      <c r="N28" s="76"/>
      <c r="O28" s="1"/>
      <c r="P28" s="76"/>
      <c r="Q28" s="3"/>
      <c r="R28" s="78"/>
      <c r="S28" s="3"/>
      <c r="T28" s="78"/>
      <c r="U28" s="78"/>
      <c r="V28" s="78"/>
      <c r="W28" s="3"/>
      <c r="X28" s="79"/>
      <c r="Y28" s="1"/>
      <c r="Z28" s="1"/>
      <c r="AA28" s="1"/>
    </row>
    <row r="29" spans="1:27">
      <c r="A29" s="1"/>
      <c r="B29" s="1" t="s">
        <v>182</v>
      </c>
      <c r="C29" s="1"/>
      <c r="D29" s="76"/>
      <c r="E29" s="1"/>
      <c r="F29" s="76"/>
      <c r="G29" s="1"/>
      <c r="H29" s="1"/>
      <c r="I29" s="1"/>
      <c r="J29" s="1"/>
      <c r="K29" s="1"/>
      <c r="L29" s="76"/>
      <c r="M29" s="1"/>
      <c r="N29" s="76"/>
      <c r="O29" s="1"/>
      <c r="P29" s="76"/>
      <c r="Q29" s="1"/>
      <c r="R29" s="76"/>
      <c r="S29" s="1"/>
      <c r="T29" s="76"/>
      <c r="U29" s="76"/>
      <c r="V29" s="76"/>
      <c r="W29" s="1"/>
      <c r="X29" s="80"/>
      <c r="Y29" s="1"/>
      <c r="Z29" s="1"/>
      <c r="AA29" s="1"/>
    </row>
    <row r="30" spans="1:27">
      <c r="H30"/>
    </row>
    <row r="31" spans="1:27">
      <c r="H31"/>
    </row>
    <row r="32" spans="1:27">
      <c r="C32" s="194"/>
      <c r="D32" s="160"/>
      <c r="H32"/>
      <c r="I32" s="195"/>
      <c r="J32" s="196"/>
    </row>
    <row r="33" spans="3:10">
      <c r="D33" s="160"/>
      <c r="H33"/>
      <c r="I33" s="195"/>
      <c r="J33" s="160"/>
    </row>
    <row r="34" spans="3:10">
      <c r="C34" s="194"/>
      <c r="D34" s="160"/>
      <c r="H34"/>
      <c r="I34" s="195"/>
      <c r="J34" s="160"/>
    </row>
    <row r="35" spans="3:10">
      <c r="C35" s="194"/>
      <c r="D35" s="160"/>
      <c r="H35"/>
      <c r="I35" s="195"/>
      <c r="J35" s="160"/>
    </row>
    <row r="36" spans="3:10">
      <c r="C36" s="194"/>
      <c r="D36" s="160"/>
      <c r="H36"/>
      <c r="I36" s="160"/>
      <c r="J36" s="160"/>
    </row>
    <row r="37" spans="3:10">
      <c r="C37" s="194"/>
      <c r="D37" s="160"/>
      <c r="H37"/>
      <c r="I37" s="195"/>
      <c r="J37" s="160"/>
    </row>
    <row r="38" spans="3:10">
      <c r="C38" s="194"/>
      <c r="D38" s="160"/>
      <c r="H38"/>
      <c r="I38" s="195"/>
      <c r="J38" s="160"/>
    </row>
    <row r="39" spans="3:10">
      <c r="D39" s="160"/>
      <c r="H39"/>
      <c r="I39" s="160"/>
      <c r="J39" s="160"/>
    </row>
    <row r="40" spans="3:10">
      <c r="C40" s="194"/>
      <c r="D40" s="160"/>
      <c r="H40"/>
      <c r="I40" s="197"/>
      <c r="J40" s="160"/>
    </row>
    <row r="41" spans="3:10">
      <c r="F41" s="194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7"/>
    </row>
    <row r="60" spans="7:8">
      <c r="H60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7" right="0.2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zoomScaleNormal="100" workbookViewId="0">
      <selection activeCell="A5" sqref="A5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90" t="s">
        <v>56</v>
      </c>
      <c r="B1" s="590"/>
      <c r="C1" s="591"/>
      <c r="D1" s="748"/>
      <c r="E1" s="748"/>
      <c r="F1" s="748"/>
      <c r="G1" s="748"/>
      <c r="H1" s="4"/>
      <c r="I1" s="4"/>
    </row>
    <row r="2" spans="1:10" ht="15.75">
      <c r="A2" s="700" t="s">
        <v>57</v>
      </c>
      <c r="B2" s="700"/>
      <c r="C2" s="701"/>
      <c r="D2" s="746"/>
      <c r="E2" s="747"/>
      <c r="F2" s="747"/>
      <c r="G2" s="747"/>
      <c r="H2" s="794"/>
      <c r="I2" s="4"/>
    </row>
    <row r="3" spans="1:10" ht="17.25" customHeight="1">
      <c r="A3" s="702"/>
      <c r="B3" s="702"/>
      <c r="C3" s="745"/>
      <c r="D3" s="745"/>
      <c r="E3" s="745"/>
      <c r="F3" s="745"/>
      <c r="G3" s="745"/>
      <c r="H3" s="362"/>
      <c r="I3" s="377"/>
      <c r="J3" s="377"/>
    </row>
    <row r="4" spans="1:10" ht="15">
      <c r="A4" s="832" t="s">
        <v>199</v>
      </c>
      <c r="B4" s="832"/>
      <c r="C4" s="832"/>
      <c r="D4" s="832"/>
      <c r="E4" s="832"/>
      <c r="F4" s="832"/>
      <c r="G4" s="832"/>
      <c r="H4" s="832"/>
      <c r="I4" s="832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58" t="s">
        <v>22</v>
      </c>
      <c r="B6" s="463" t="s">
        <v>0</v>
      </c>
      <c r="C6" s="464" t="s">
        <v>40</v>
      </c>
      <c r="D6" s="459" t="s">
        <v>2</v>
      </c>
      <c r="E6" s="459" t="s">
        <v>2</v>
      </c>
      <c r="F6" s="459" t="s">
        <v>126</v>
      </c>
      <c r="G6" s="465" t="s">
        <v>159</v>
      </c>
      <c r="H6" s="362"/>
      <c r="I6" s="4"/>
    </row>
    <row r="7" spans="1:10" ht="15" thickBot="1">
      <c r="A7" s="460"/>
      <c r="B7" s="460"/>
      <c r="C7" s="461" t="s">
        <v>3</v>
      </c>
      <c r="D7" s="485" t="s">
        <v>3</v>
      </c>
      <c r="E7" s="461" t="s">
        <v>3</v>
      </c>
      <c r="F7" s="462" t="s">
        <v>160</v>
      </c>
      <c r="G7" s="485" t="s">
        <v>3</v>
      </c>
      <c r="H7" s="4"/>
    </row>
    <row r="8" spans="1:10" ht="14.25">
      <c r="A8" s="466" t="s">
        <v>23</v>
      </c>
      <c r="B8" s="467" t="s">
        <v>5</v>
      </c>
      <c r="C8" s="468"/>
      <c r="D8" s="468"/>
      <c r="E8" s="469"/>
      <c r="F8" s="470"/>
      <c r="G8" s="471"/>
      <c r="H8" s="93"/>
    </row>
    <row r="9" spans="1:10" ht="14.25">
      <c r="A9" s="472" t="s">
        <v>24</v>
      </c>
      <c r="B9" s="473" t="s">
        <v>6</v>
      </c>
      <c r="C9" s="474"/>
      <c r="D9" s="474"/>
      <c r="E9" s="475"/>
      <c r="F9" s="476"/>
      <c r="G9" s="477"/>
      <c r="H9" s="93"/>
    </row>
    <row r="10" spans="1:10" ht="14.25">
      <c r="A10" s="472" t="s">
        <v>25</v>
      </c>
      <c r="B10" s="473" t="s">
        <v>7</v>
      </c>
      <c r="C10" s="475"/>
      <c r="D10" s="475"/>
      <c r="E10" s="475"/>
      <c r="F10" s="476"/>
      <c r="G10" s="477"/>
      <c r="H10" s="93"/>
    </row>
    <row r="11" spans="1:10" ht="14.25">
      <c r="A11" s="472" t="s">
        <v>26</v>
      </c>
      <c r="B11" s="473" t="s">
        <v>8</v>
      </c>
      <c r="C11" s="474"/>
      <c r="D11" s="474"/>
      <c r="E11" s="475"/>
      <c r="F11" s="476"/>
      <c r="G11" s="477"/>
      <c r="H11" s="93"/>
    </row>
    <row r="12" spans="1:10" ht="14.25">
      <c r="A12" s="472" t="s">
        <v>27</v>
      </c>
      <c r="B12" s="473" t="s">
        <v>9</v>
      </c>
      <c r="C12" s="474"/>
      <c r="D12" s="474"/>
      <c r="E12" s="475"/>
      <c r="F12" s="476"/>
      <c r="G12" s="477"/>
      <c r="H12" s="93"/>
    </row>
    <row r="13" spans="1:10" ht="14.25">
      <c r="A13" s="472" t="s">
        <v>28</v>
      </c>
      <c r="B13" s="473" t="s">
        <v>10</v>
      </c>
      <c r="C13" s="474"/>
      <c r="D13" s="474"/>
      <c r="E13" s="475"/>
      <c r="F13" s="476"/>
      <c r="G13" s="477"/>
      <c r="H13" s="93"/>
    </row>
    <row r="14" spans="1:10" ht="14.25">
      <c r="A14" s="472" t="s">
        <v>29</v>
      </c>
      <c r="B14" s="473" t="s">
        <v>11</v>
      </c>
      <c r="C14" s="478"/>
      <c r="D14" s="478"/>
      <c r="E14" s="475"/>
      <c r="F14" s="476"/>
      <c r="G14" s="477"/>
      <c r="H14" s="93"/>
    </row>
    <row r="15" spans="1:10" ht="14.25">
      <c r="A15" s="472" t="s">
        <v>30</v>
      </c>
      <c r="B15" s="473" t="s">
        <v>12</v>
      </c>
      <c r="C15" s="474">
        <v>4</v>
      </c>
      <c r="D15" s="474">
        <v>4</v>
      </c>
      <c r="E15" s="475"/>
      <c r="F15" s="476">
        <v>0</v>
      </c>
      <c r="G15" s="477">
        <v>0</v>
      </c>
      <c r="H15" s="93"/>
    </row>
    <row r="16" spans="1:10" ht="14.25">
      <c r="A16" s="472" t="s">
        <v>31</v>
      </c>
      <c r="B16" s="473" t="s">
        <v>13</v>
      </c>
      <c r="C16" s="479"/>
      <c r="D16" s="479"/>
      <c r="E16" s="475"/>
      <c r="F16" s="476"/>
      <c r="G16" s="477"/>
      <c r="H16" s="93"/>
    </row>
    <row r="17" spans="1:8" ht="14.25">
      <c r="A17" s="472" t="s">
        <v>32</v>
      </c>
      <c r="B17" s="473" t="s">
        <v>14</v>
      </c>
      <c r="C17" s="474"/>
      <c r="D17" s="474"/>
      <c r="E17" s="475"/>
      <c r="F17" s="476"/>
      <c r="G17" s="477"/>
      <c r="H17" s="93"/>
    </row>
    <row r="18" spans="1:8" ht="14.25">
      <c r="A18" s="472" t="s">
        <v>33</v>
      </c>
      <c r="B18" s="473" t="s">
        <v>15</v>
      </c>
      <c r="C18" s="474"/>
      <c r="D18" s="474"/>
      <c r="E18" s="475"/>
      <c r="F18" s="476"/>
      <c r="G18" s="477"/>
      <c r="H18" s="93"/>
    </row>
    <row r="19" spans="1:8" ht="14.25">
      <c r="A19" s="472" t="s">
        <v>34</v>
      </c>
      <c r="B19" s="473" t="s">
        <v>16</v>
      </c>
      <c r="C19" s="474"/>
      <c r="D19" s="474"/>
      <c r="E19" s="475"/>
      <c r="F19" s="476"/>
      <c r="G19" s="477"/>
      <c r="H19" s="93"/>
    </row>
    <row r="20" spans="1:8" ht="14.25">
      <c r="A20" s="472" t="s">
        <v>35</v>
      </c>
      <c r="B20" s="480" t="s">
        <v>41</v>
      </c>
      <c r="C20" s="475"/>
      <c r="D20" s="475"/>
      <c r="E20" s="475"/>
      <c r="F20" s="476"/>
      <c r="G20" s="477"/>
      <c r="H20" s="93"/>
    </row>
    <row r="21" spans="1:8" ht="14.25">
      <c r="A21" s="472" t="s">
        <v>36</v>
      </c>
      <c r="B21" s="473" t="s">
        <v>17</v>
      </c>
      <c r="C21" s="474"/>
      <c r="D21" s="474"/>
      <c r="E21" s="475"/>
      <c r="F21" s="476"/>
      <c r="G21" s="477"/>
      <c r="H21" s="93"/>
    </row>
    <row r="22" spans="1:8" ht="14.25">
      <c r="A22" s="472" t="s">
        <v>37</v>
      </c>
      <c r="B22" s="473" t="s">
        <v>18</v>
      </c>
      <c r="C22" s="474"/>
      <c r="D22" s="474"/>
      <c r="E22" s="475"/>
      <c r="F22" s="476"/>
      <c r="G22" s="477"/>
      <c r="H22" s="93"/>
    </row>
    <row r="23" spans="1:8" ht="14.25">
      <c r="A23" s="472" t="s">
        <v>38</v>
      </c>
      <c r="B23" s="473" t="s">
        <v>19</v>
      </c>
      <c r="C23" s="474"/>
      <c r="D23" s="474"/>
      <c r="E23" s="475"/>
      <c r="F23" s="476"/>
      <c r="G23" s="477"/>
      <c r="H23" s="93"/>
    </row>
    <row r="24" spans="1:8" ht="15" thickBot="1">
      <c r="A24" s="481" t="s">
        <v>39</v>
      </c>
      <c r="B24" s="482" t="s">
        <v>20</v>
      </c>
      <c r="C24" s="474"/>
      <c r="D24" s="474"/>
      <c r="E24" s="474"/>
      <c r="F24" s="483"/>
      <c r="G24" s="484"/>
      <c r="H24" s="93"/>
    </row>
    <row r="25" spans="1:8" ht="15" thickBot="1">
      <c r="A25" s="830" t="s">
        <v>58</v>
      </c>
      <c r="B25" s="831"/>
      <c r="C25" s="160">
        <f>SUM(C8:C24)</f>
        <v>4</v>
      </c>
      <c r="D25">
        <f t="shared" ref="D25:F25" si="0">SUM(D8:D24)</f>
        <v>4</v>
      </c>
      <c r="E25">
        <f t="shared" si="0"/>
        <v>0</v>
      </c>
      <c r="F25">
        <f t="shared" si="0"/>
        <v>0</v>
      </c>
      <c r="G25">
        <f>SUM(G8:G24)</f>
        <v>0</v>
      </c>
      <c r="H25" s="4"/>
    </row>
  </sheetData>
  <mergeCells count="2">
    <mergeCell ref="A25:B25"/>
    <mergeCell ref="A4:I4"/>
  </mergeCells>
  <phoneticPr fontId="8" type="noConversion"/>
  <conditionalFormatting sqref="G7:G25 A6:A25 C6:F25 B6:B24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K49"/>
  <sheetViews>
    <sheetView zoomScaleNormal="100" workbookViewId="0">
      <selection activeCell="G4" sqref="G4:I4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77" customWidth="1"/>
    <col min="5" max="5" width="21.140625" style="77" customWidth="1"/>
    <col min="6" max="6" width="28.85546875" style="77" customWidth="1"/>
    <col min="7" max="7" width="16.85546875" style="92" bestFit="1" customWidth="1"/>
    <col min="8" max="8" width="18.85546875" customWidth="1"/>
    <col min="9" max="9" width="23" customWidth="1"/>
  </cols>
  <sheetData>
    <row r="1" spans="1:11" s="173" customFormat="1" ht="15.75">
      <c r="A1" s="595" t="s">
        <v>82</v>
      </c>
      <c r="B1" s="596"/>
      <c r="C1" s="596"/>
      <c r="D1" s="597"/>
      <c r="E1" s="597"/>
      <c r="F1" s="597"/>
      <c r="G1" s="598"/>
      <c r="H1" s="596"/>
      <c r="I1" s="596"/>
      <c r="J1" s="596"/>
      <c r="K1" s="596"/>
    </row>
    <row r="2" spans="1:11" s="173" customFormat="1" ht="16.5" thickBot="1">
      <c r="A2" s="703" t="s">
        <v>81</v>
      </c>
      <c r="B2" s="704"/>
      <c r="C2" s="749"/>
      <c r="D2" s="750"/>
      <c r="E2" s="750"/>
      <c r="F2" s="750"/>
      <c r="G2" s="751"/>
      <c r="H2" s="596"/>
      <c r="I2" s="596"/>
      <c r="J2" s="596"/>
      <c r="K2" s="596"/>
    </row>
    <row r="3" spans="1:11" ht="15.75" thickBot="1">
      <c r="A3" s="705" t="s">
        <v>0</v>
      </c>
      <c r="B3" s="706"/>
      <c r="C3" s="705"/>
      <c r="D3" s="707"/>
      <c r="E3" s="707"/>
      <c r="F3" s="707"/>
      <c r="G3" s="752"/>
      <c r="H3" s="389"/>
      <c r="I3" s="388" t="s">
        <v>199</v>
      </c>
      <c r="J3" s="5"/>
      <c r="K3" s="5"/>
    </row>
    <row r="4" spans="1:11" ht="15.75" thickBot="1">
      <c r="A4" s="839" t="s">
        <v>22</v>
      </c>
      <c r="B4" s="850" t="s">
        <v>156</v>
      </c>
      <c r="C4" s="842" t="s">
        <v>166</v>
      </c>
      <c r="D4" s="843"/>
      <c r="E4" s="844"/>
      <c r="F4" s="853" t="s">
        <v>157</v>
      </c>
      <c r="G4" s="845" t="s">
        <v>167</v>
      </c>
      <c r="H4" s="846"/>
      <c r="I4" s="847"/>
      <c r="J4" s="5"/>
      <c r="K4" s="5"/>
    </row>
    <row r="5" spans="1:11" ht="15.75" thickBot="1">
      <c r="A5" s="841"/>
      <c r="B5" s="851"/>
      <c r="C5" s="848" t="s">
        <v>1</v>
      </c>
      <c r="D5" s="848"/>
      <c r="E5" s="508" t="s">
        <v>158</v>
      </c>
      <c r="F5" s="854"/>
      <c r="G5" s="849" t="s">
        <v>1</v>
      </c>
      <c r="H5" s="849"/>
      <c r="I5" s="505" t="s">
        <v>158</v>
      </c>
      <c r="J5" s="5"/>
      <c r="K5" s="5"/>
    </row>
    <row r="6" spans="1:11" ht="15.75" thickBot="1">
      <c r="A6" s="841"/>
      <c r="B6" s="851"/>
      <c r="C6" s="839" t="s">
        <v>170</v>
      </c>
      <c r="D6" s="455" t="s">
        <v>61</v>
      </c>
      <c r="E6" s="509" t="s">
        <v>63</v>
      </c>
      <c r="F6" s="854"/>
      <c r="G6" s="839" t="s">
        <v>170</v>
      </c>
      <c r="H6" s="454" t="s">
        <v>61</v>
      </c>
      <c r="I6" s="506" t="s">
        <v>63</v>
      </c>
      <c r="J6" s="5"/>
      <c r="K6" s="5"/>
    </row>
    <row r="7" spans="1:11" ht="15.75" thickBot="1">
      <c r="A7" s="841"/>
      <c r="B7" s="851"/>
      <c r="C7" s="840"/>
      <c r="D7" s="457" t="s">
        <v>62</v>
      </c>
      <c r="E7" s="510" t="s">
        <v>64</v>
      </c>
      <c r="F7" s="854"/>
      <c r="G7" s="841"/>
      <c r="H7" s="456" t="s">
        <v>62</v>
      </c>
      <c r="I7" s="507" t="s">
        <v>64</v>
      </c>
      <c r="J7" s="5"/>
      <c r="K7" s="5"/>
    </row>
    <row r="8" spans="1:11" ht="15.75" thickBot="1">
      <c r="A8" s="840"/>
      <c r="B8" s="852"/>
      <c r="C8" s="589" t="s">
        <v>4</v>
      </c>
      <c r="D8" s="457" t="s">
        <v>4</v>
      </c>
      <c r="E8" s="510" t="s">
        <v>4</v>
      </c>
      <c r="F8" s="855"/>
      <c r="G8" s="671" t="s">
        <v>4</v>
      </c>
      <c r="H8" s="456" t="s">
        <v>4</v>
      </c>
      <c r="I8" s="507" t="s">
        <v>4</v>
      </c>
      <c r="J8" s="5"/>
      <c r="K8" s="5"/>
    </row>
    <row r="9" spans="1:11" ht="30">
      <c r="A9" s="450" t="s">
        <v>23</v>
      </c>
      <c r="B9" s="529"/>
      <c r="C9" s="201"/>
      <c r="D9" s="81"/>
      <c r="E9" s="89"/>
      <c r="F9" s="773" t="s">
        <v>189</v>
      </c>
      <c r="G9" s="522"/>
      <c r="H9" s="367">
        <v>5698.2</v>
      </c>
      <c r="I9" s="89">
        <v>5493.44</v>
      </c>
      <c r="J9" s="5"/>
      <c r="K9" s="5"/>
    </row>
    <row r="10" spans="1:11" ht="15">
      <c r="A10" s="451"/>
      <c r="B10" s="530"/>
      <c r="C10" s="514">
        <f>SUM(D9,D10)</f>
        <v>0</v>
      </c>
      <c r="D10" s="82"/>
      <c r="E10" s="87"/>
      <c r="F10" s="774"/>
      <c r="G10" s="514">
        <f>SUM(H9:H10)</f>
        <v>6000</v>
      </c>
      <c r="H10" s="775">
        <v>301.8</v>
      </c>
      <c r="I10" s="87">
        <v>301.8</v>
      </c>
      <c r="J10" s="94"/>
      <c r="K10" s="11"/>
    </row>
    <row r="11" spans="1:11" ht="15">
      <c r="A11" s="450" t="s">
        <v>24</v>
      </c>
      <c r="B11" s="529"/>
      <c r="C11" s="515"/>
      <c r="D11" s="81"/>
      <c r="E11" s="89"/>
      <c r="F11" s="773" t="s">
        <v>190</v>
      </c>
      <c r="G11" s="776"/>
      <c r="H11" s="367">
        <v>1644.15</v>
      </c>
      <c r="I11" s="89">
        <v>1618.39</v>
      </c>
      <c r="J11" s="5"/>
      <c r="K11" s="5"/>
    </row>
    <row r="12" spans="1:11" ht="15">
      <c r="A12" s="450"/>
      <c r="B12" s="529"/>
      <c r="C12" s="515">
        <f>SUM(D11,D12)</f>
        <v>0</v>
      </c>
      <c r="D12" s="83"/>
      <c r="E12" s="89"/>
      <c r="F12" s="773"/>
      <c r="G12" s="515">
        <f>SUM(H11,H12)</f>
        <v>1752.95</v>
      </c>
      <c r="H12" s="367">
        <v>108.8</v>
      </c>
      <c r="I12" s="89">
        <v>108.6</v>
      </c>
      <c r="J12" s="94"/>
      <c r="K12" s="12"/>
    </row>
    <row r="13" spans="1:11" ht="30.75">
      <c r="A13" s="452" t="s">
        <v>25</v>
      </c>
      <c r="B13" s="531"/>
      <c r="C13" s="516"/>
      <c r="D13" s="97"/>
      <c r="E13" s="98"/>
      <c r="F13" s="777" t="s">
        <v>191</v>
      </c>
      <c r="G13" s="778"/>
      <c r="H13" s="779">
        <v>1104.08</v>
      </c>
      <c r="I13" s="780">
        <v>1104.08</v>
      </c>
      <c r="J13" s="5"/>
      <c r="K13" s="5"/>
    </row>
    <row r="14" spans="1:11" ht="15.75">
      <c r="A14" s="451"/>
      <c r="B14" s="530"/>
      <c r="C14" s="514">
        <f>SUM(D13,D14)</f>
        <v>0</v>
      </c>
      <c r="D14" s="99"/>
      <c r="E14" s="100"/>
      <c r="F14" s="781"/>
      <c r="G14" s="513">
        <f>SUM(H13,H14)</f>
        <v>1155.6999999999998</v>
      </c>
      <c r="H14" s="782">
        <v>51.62</v>
      </c>
      <c r="I14" s="783">
        <v>51.62</v>
      </c>
      <c r="J14" s="94"/>
      <c r="K14" s="11"/>
    </row>
    <row r="15" spans="1:11" ht="15">
      <c r="A15" s="450" t="s">
        <v>26</v>
      </c>
      <c r="B15" s="529"/>
      <c r="C15" s="515"/>
      <c r="D15" s="83"/>
      <c r="E15" s="89"/>
      <c r="F15" s="533"/>
      <c r="G15" s="18"/>
      <c r="H15" s="8"/>
      <c r="I15" s="7"/>
      <c r="J15" s="5"/>
      <c r="K15" s="5"/>
    </row>
    <row r="16" spans="1:11" ht="15">
      <c r="A16" s="450"/>
      <c r="B16" s="529"/>
      <c r="C16" s="515">
        <f>SUM(D15,D16)</f>
        <v>0</v>
      </c>
      <c r="D16" s="83"/>
      <c r="E16" s="89"/>
      <c r="F16" s="533"/>
      <c r="G16" s="523">
        <f>SUM(H15,H16)</f>
        <v>0</v>
      </c>
      <c r="H16" s="8"/>
      <c r="I16" s="7"/>
      <c r="J16" s="94"/>
      <c r="K16" s="11"/>
    </row>
    <row r="17" spans="1:11" ht="15">
      <c r="A17" s="452" t="s">
        <v>27</v>
      </c>
      <c r="B17" s="531"/>
      <c r="C17" s="516"/>
      <c r="D17" s="84"/>
      <c r="E17" s="88"/>
      <c r="F17" s="856"/>
      <c r="G17" s="90"/>
      <c r="H17" s="14"/>
      <c r="I17" s="13"/>
      <c r="J17" s="5"/>
      <c r="K17" s="5"/>
    </row>
    <row r="18" spans="1:11" ht="15">
      <c r="A18" s="451"/>
      <c r="B18" s="530"/>
      <c r="C18" s="514">
        <f>SUM(D17,D18)</f>
        <v>0</v>
      </c>
      <c r="D18" s="85"/>
      <c r="E18" s="87"/>
      <c r="F18" s="857"/>
      <c r="G18" s="514">
        <f>SUM(H17,H18)</f>
        <v>0</v>
      </c>
      <c r="H18" s="10"/>
      <c r="I18" s="9"/>
      <c r="J18" s="94"/>
      <c r="K18" s="11"/>
    </row>
    <row r="19" spans="1:11" ht="15">
      <c r="A19" s="450" t="s">
        <v>28</v>
      </c>
      <c r="B19" s="529"/>
      <c r="C19" s="515"/>
      <c r="D19" s="83"/>
      <c r="E19" s="89"/>
      <c r="F19" s="533"/>
      <c r="G19" s="18"/>
      <c r="H19" s="8"/>
      <c r="I19" s="7"/>
      <c r="J19" s="5"/>
      <c r="K19" s="5"/>
    </row>
    <row r="20" spans="1:11" ht="15">
      <c r="A20" s="450"/>
      <c r="B20" s="529"/>
      <c r="C20" s="515">
        <f>SUM(D19,D20)</f>
        <v>0</v>
      </c>
      <c r="D20" s="83"/>
      <c r="E20" s="89"/>
      <c r="F20" s="533"/>
      <c r="G20" s="515">
        <f>SUM(H19,H20)</f>
        <v>0</v>
      </c>
      <c r="H20" s="8"/>
      <c r="I20" s="7"/>
      <c r="J20" s="94"/>
      <c r="K20" s="11"/>
    </row>
    <row r="21" spans="1:11" ht="15">
      <c r="A21" s="452" t="s">
        <v>29</v>
      </c>
      <c r="B21" s="531"/>
      <c r="C21" s="516"/>
      <c r="D21" s="84"/>
      <c r="E21" s="88"/>
      <c r="F21" s="535"/>
      <c r="G21" s="90"/>
      <c r="H21" s="15"/>
      <c r="I21" s="6"/>
      <c r="J21" s="5"/>
      <c r="K21" s="5"/>
    </row>
    <row r="22" spans="1:11" ht="15">
      <c r="A22" s="451"/>
      <c r="B22" s="530"/>
      <c r="C22" s="514">
        <f>SUM(D21,D22)</f>
        <v>0</v>
      </c>
      <c r="D22" s="85"/>
      <c r="E22" s="87"/>
      <c r="F22" s="534"/>
      <c r="G22" s="514">
        <f>SUM(H21,H22)</f>
        <v>0</v>
      </c>
      <c r="H22" s="17"/>
      <c r="I22" s="16"/>
      <c r="J22" s="94"/>
      <c r="K22" s="12"/>
    </row>
    <row r="23" spans="1:11" ht="15">
      <c r="A23" s="450" t="s">
        <v>30</v>
      </c>
      <c r="B23" s="529"/>
      <c r="C23" s="515"/>
      <c r="D23" s="83"/>
      <c r="E23" s="89"/>
      <c r="F23" s="533"/>
      <c r="G23" s="18"/>
      <c r="H23" s="8"/>
      <c r="I23" s="7"/>
      <c r="J23" s="5"/>
      <c r="K23" s="5"/>
    </row>
    <row r="24" spans="1:11" ht="15">
      <c r="A24" s="450"/>
      <c r="B24" s="529"/>
      <c r="C24" s="515">
        <f>SUM(D23,D24)</f>
        <v>0</v>
      </c>
      <c r="D24" s="83"/>
      <c r="E24" s="89"/>
      <c r="F24" s="533"/>
      <c r="G24" s="522">
        <f>SUM(H23,H24)</f>
        <v>0</v>
      </c>
      <c r="H24" s="8"/>
      <c r="I24" s="7"/>
      <c r="J24" s="94"/>
      <c r="K24" s="11"/>
    </row>
    <row r="25" spans="1:11" ht="15">
      <c r="A25" s="452" t="s">
        <v>31</v>
      </c>
      <c r="B25" s="531"/>
      <c r="C25" s="516"/>
      <c r="D25" s="84"/>
      <c r="E25" s="88"/>
      <c r="F25" s="535"/>
      <c r="G25" s="90"/>
      <c r="H25" s="14"/>
      <c r="I25" s="13"/>
      <c r="J25" s="5"/>
      <c r="K25" s="5"/>
    </row>
    <row r="26" spans="1:11" ht="15">
      <c r="A26" s="451"/>
      <c r="B26" s="530"/>
      <c r="C26" s="514">
        <f>SUM(D25,D26)</f>
        <v>0</v>
      </c>
      <c r="D26" s="85"/>
      <c r="E26" s="87"/>
      <c r="F26" s="534"/>
      <c r="G26" s="524">
        <f>SUM(H25,H26)</f>
        <v>0</v>
      </c>
      <c r="H26" s="10"/>
      <c r="I26" s="9"/>
      <c r="J26" s="94"/>
      <c r="K26" s="11"/>
    </row>
    <row r="27" spans="1:11" ht="15">
      <c r="A27" s="450" t="s">
        <v>32</v>
      </c>
      <c r="B27" s="529"/>
      <c r="C27" s="515"/>
      <c r="D27" s="120"/>
      <c r="E27" s="121"/>
      <c r="F27" s="533"/>
      <c r="G27" s="18"/>
      <c r="H27" s="122"/>
      <c r="I27" s="121"/>
      <c r="J27" s="5"/>
      <c r="K27" s="5"/>
    </row>
    <row r="28" spans="1:11" ht="15">
      <c r="A28" s="450"/>
      <c r="B28" s="529"/>
      <c r="C28" s="515">
        <f>SUM(D27,D28)</f>
        <v>0</v>
      </c>
      <c r="D28" s="120"/>
      <c r="E28" s="121"/>
      <c r="F28" s="533"/>
      <c r="G28" s="522">
        <f>SUM(H27,H28)</f>
        <v>0</v>
      </c>
      <c r="H28" s="122"/>
      <c r="I28" s="121"/>
      <c r="J28" s="94"/>
      <c r="K28" s="11"/>
    </row>
    <row r="29" spans="1:11" ht="15.75">
      <c r="A29" s="452" t="s">
        <v>33</v>
      </c>
      <c r="B29" s="531"/>
      <c r="C29" s="517"/>
      <c r="D29" s="123"/>
      <c r="E29" s="124"/>
      <c r="F29" s="536"/>
      <c r="G29" s="588"/>
      <c r="H29" s="125"/>
      <c r="I29" s="124"/>
      <c r="J29" s="5"/>
      <c r="K29" s="5"/>
    </row>
    <row r="30" spans="1:11" ht="15.75">
      <c r="A30" s="451"/>
      <c r="B30" s="530"/>
      <c r="C30" s="513">
        <f>SUM(D29,D30)</f>
        <v>0</v>
      </c>
      <c r="D30" s="126"/>
      <c r="E30" s="127"/>
      <c r="F30" s="537"/>
      <c r="G30" s="525">
        <f>SUM(H29,H30)</f>
        <v>0</v>
      </c>
      <c r="H30" s="128"/>
      <c r="I30" s="127"/>
      <c r="J30" s="94"/>
      <c r="K30" s="11"/>
    </row>
    <row r="31" spans="1:11" ht="15">
      <c r="A31" s="450" t="s">
        <v>34</v>
      </c>
      <c r="B31" s="529"/>
      <c r="C31" s="515"/>
      <c r="D31" s="120"/>
      <c r="E31" s="121"/>
      <c r="F31" s="533"/>
      <c r="G31" s="18"/>
      <c r="H31" s="122"/>
      <c r="I31" s="121"/>
      <c r="J31" s="5"/>
      <c r="K31" s="5"/>
    </row>
    <row r="32" spans="1:11" ht="15">
      <c r="A32" s="450"/>
      <c r="B32" s="529"/>
      <c r="C32" s="515">
        <f>SUM(D31,D32)</f>
        <v>0</v>
      </c>
      <c r="D32" s="120"/>
      <c r="E32" s="121"/>
      <c r="F32" s="533"/>
      <c r="G32" s="522">
        <f>SUM(H31,H32)</f>
        <v>0</v>
      </c>
      <c r="H32" s="122"/>
      <c r="I32" s="121"/>
      <c r="J32" s="94"/>
      <c r="K32" s="11"/>
    </row>
    <row r="33" spans="1:11" ht="15">
      <c r="A33" s="452" t="s">
        <v>35</v>
      </c>
      <c r="B33" s="531"/>
      <c r="C33" s="516"/>
      <c r="D33" s="129"/>
      <c r="E33" s="130"/>
      <c r="F33" s="535"/>
      <c r="G33" s="90"/>
      <c r="H33" s="131"/>
      <c r="I33" s="130"/>
      <c r="J33" s="5"/>
      <c r="K33" s="5"/>
    </row>
    <row r="34" spans="1:11" ht="15">
      <c r="A34" s="451"/>
      <c r="B34" s="530"/>
      <c r="C34" s="514">
        <f>SUM(D33,D34)</f>
        <v>0</v>
      </c>
      <c r="D34" s="132"/>
      <c r="E34" s="133"/>
      <c r="F34" s="534"/>
      <c r="G34" s="524">
        <f>SUM(H33,H34)</f>
        <v>0</v>
      </c>
      <c r="H34" s="134"/>
      <c r="I34" s="133"/>
      <c r="J34" s="94"/>
      <c r="K34" s="12"/>
    </row>
    <row r="35" spans="1:11" ht="15.75">
      <c r="A35" s="450" t="s">
        <v>36</v>
      </c>
      <c r="B35" s="529"/>
      <c r="C35" s="518"/>
      <c r="D35" s="135"/>
      <c r="E35" s="136"/>
      <c r="F35" s="538"/>
      <c r="G35" s="587"/>
      <c r="H35" s="137"/>
      <c r="I35" s="136"/>
      <c r="J35" s="5"/>
      <c r="K35" s="5"/>
    </row>
    <row r="36" spans="1:11" ht="15.75">
      <c r="A36" s="450"/>
      <c r="B36" s="529"/>
      <c r="C36" s="518">
        <v>0</v>
      </c>
      <c r="D36" s="135"/>
      <c r="E36" s="136"/>
      <c r="F36" s="538"/>
      <c r="G36" s="526">
        <v>0</v>
      </c>
      <c r="H36" s="137"/>
      <c r="I36" s="136"/>
      <c r="J36" s="94"/>
      <c r="K36" s="11"/>
    </row>
    <row r="37" spans="1:11" ht="15.75">
      <c r="A37" s="452" t="s">
        <v>37</v>
      </c>
      <c r="B37" s="531"/>
      <c r="C37" s="519"/>
      <c r="D37" s="138"/>
      <c r="E37" s="448"/>
      <c r="F37" s="539"/>
      <c r="G37" s="586"/>
      <c r="H37" s="138"/>
      <c r="I37" s="448"/>
    </row>
    <row r="38" spans="1:11" ht="15.75">
      <c r="A38" s="451"/>
      <c r="B38" s="530"/>
      <c r="C38" s="520">
        <f>SUM(D37,D38)</f>
        <v>0</v>
      </c>
      <c r="D38" s="139"/>
      <c r="E38" s="449"/>
      <c r="F38" s="540"/>
      <c r="G38" s="527">
        <f>SUM(H37,H38)</f>
        <v>0</v>
      </c>
      <c r="H38" s="139"/>
      <c r="I38" s="449"/>
    </row>
    <row r="39" spans="1:11" ht="15.75">
      <c r="A39" s="450" t="s">
        <v>165</v>
      </c>
      <c r="B39" s="529"/>
      <c r="C39" s="515"/>
      <c r="D39" s="140"/>
      <c r="E39" s="141"/>
      <c r="F39" s="541"/>
      <c r="G39" s="585"/>
      <c r="H39" s="142"/>
      <c r="I39" s="141"/>
      <c r="J39" s="5"/>
      <c r="K39" s="5"/>
    </row>
    <row r="40" spans="1:11" ht="15.75">
      <c r="A40" s="450"/>
      <c r="B40" s="529"/>
      <c r="C40" s="515">
        <f>SUM(D39,D40)</f>
        <v>0</v>
      </c>
      <c r="D40" s="140"/>
      <c r="E40" s="141"/>
      <c r="F40" s="541"/>
      <c r="G40" s="522">
        <f>SUM(H39,H40)</f>
        <v>0</v>
      </c>
      <c r="H40" s="142"/>
      <c r="I40" s="141"/>
      <c r="J40" s="94"/>
      <c r="K40" s="11"/>
    </row>
    <row r="41" spans="1:11" ht="15">
      <c r="A41" s="452" t="s">
        <v>165</v>
      </c>
      <c r="B41" s="531"/>
      <c r="C41" s="516"/>
      <c r="D41" s="129"/>
      <c r="E41" s="130"/>
      <c r="F41" s="535"/>
      <c r="G41" s="90"/>
      <c r="H41" s="131"/>
      <c r="I41" s="130"/>
      <c r="J41" s="5"/>
      <c r="K41" s="5"/>
    </row>
    <row r="42" spans="1:11" ht="15.75" thickBot="1">
      <c r="A42" s="453"/>
      <c r="B42" s="532"/>
      <c r="C42" s="521">
        <f>SUM(D41,D42)</f>
        <v>0</v>
      </c>
      <c r="D42" s="143"/>
      <c r="E42" s="144"/>
      <c r="F42" s="542"/>
      <c r="G42" s="528">
        <f>SUM(H41,H42)</f>
        <v>0</v>
      </c>
      <c r="H42" s="145"/>
      <c r="I42" s="144"/>
      <c r="J42" s="94"/>
      <c r="K42" s="11"/>
    </row>
    <row r="43" spans="1:11" ht="15.75" thickBot="1">
      <c r="A43" s="835" t="s">
        <v>58</v>
      </c>
      <c r="B43" s="836"/>
      <c r="C43" s="584" t="s">
        <v>165</v>
      </c>
      <c r="D43" s="445">
        <f>SUM(D9,D11,D13,D15,D17,D19,D21,D23,D25,D27,D29,D31,D33,D35,D37,D39,D41)</f>
        <v>0</v>
      </c>
      <c r="E43" s="511">
        <f t="shared" ref="E43:I43" si="0">SUM(E9,E11,E13,E15,E17,E19,E21,E23,E25,E27,E29,E31,E33,E35,E37,E39,E41)</f>
        <v>0</v>
      </c>
      <c r="F43" s="833" t="s">
        <v>58</v>
      </c>
      <c r="G43" s="583" t="s">
        <v>165</v>
      </c>
      <c r="H43" s="445">
        <f t="shared" si="0"/>
        <v>8446.43</v>
      </c>
      <c r="I43" s="511">
        <f t="shared" si="0"/>
        <v>8215.91</v>
      </c>
      <c r="J43" s="5"/>
      <c r="K43" s="19"/>
    </row>
    <row r="44" spans="1:11" ht="15.75" thickBot="1">
      <c r="A44" s="837"/>
      <c r="B44" s="838"/>
      <c r="C44" s="446">
        <f>SUM(C10,C12,C14,C16,C18,C20,C22,C24,C26,C28,C30,C32,C34,C36,C38,C40,C42)</f>
        <v>0</v>
      </c>
      <c r="D44" s="447">
        <f>SUM(D10,D12,D14,D16,D18,D20,D22,D24,D26,D28,D30,D32,D34,D36,D38,D40,D42)</f>
        <v>0</v>
      </c>
      <c r="E44" s="512">
        <f t="shared" ref="E44:I44" si="1">SUM(E10,E12,E14,E16,E18,E20,E22,E24,E26,E28,E30,E32,E34,E36,E38,E40,E42)</f>
        <v>0</v>
      </c>
      <c r="F44" s="834"/>
      <c r="G44" s="447">
        <f t="shared" si="1"/>
        <v>8908.65</v>
      </c>
      <c r="H44" s="447">
        <f t="shared" si="1"/>
        <v>462.22</v>
      </c>
      <c r="I44" s="512">
        <f t="shared" si="1"/>
        <v>462.02</v>
      </c>
      <c r="J44" s="20"/>
      <c r="K44" s="21"/>
    </row>
    <row r="45" spans="1:11">
      <c r="A45" s="5"/>
      <c r="B45" s="5"/>
      <c r="C45" s="5"/>
      <c r="D45" s="23"/>
      <c r="E45" s="200"/>
      <c r="F45" s="200"/>
      <c r="G45" s="11"/>
      <c r="H45" s="5"/>
      <c r="I45" s="198"/>
      <c r="J45" s="5"/>
      <c r="K45" s="5"/>
    </row>
    <row r="46" spans="1:11">
      <c r="A46" s="22" t="s">
        <v>183</v>
      </c>
      <c r="B46" s="22"/>
      <c r="C46" s="22"/>
      <c r="D46" s="86"/>
      <c r="E46" s="86"/>
      <c r="F46" s="86"/>
      <c r="G46" s="91"/>
      <c r="H46" s="22"/>
      <c r="I46" s="22"/>
      <c r="J46" s="5"/>
      <c r="K46" s="5"/>
    </row>
    <row r="47" spans="1:11">
      <c r="A47" s="5"/>
      <c r="B47" s="5"/>
      <c r="C47" s="5"/>
      <c r="D47" s="23"/>
      <c r="E47" s="23"/>
      <c r="F47" s="23"/>
      <c r="G47" s="11"/>
      <c r="H47" s="5"/>
      <c r="I47" s="5"/>
      <c r="J47" s="5"/>
      <c r="K47" s="5"/>
    </row>
    <row r="48" spans="1:11">
      <c r="A48" s="5"/>
      <c r="B48" s="5"/>
      <c r="C48" s="5"/>
      <c r="E48" s="23"/>
      <c r="F48" s="23"/>
      <c r="G48" s="11"/>
      <c r="H48" s="12"/>
      <c r="I48" s="23"/>
      <c r="J48" s="5"/>
      <c r="K48" s="5"/>
    </row>
    <row r="49" spans="3:7">
      <c r="C49" s="198"/>
      <c r="G49" s="199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17:F18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R295"/>
  <sheetViews>
    <sheetView topLeftCell="I1" zoomScale="80" zoomScaleNormal="80" workbookViewId="0">
      <selection activeCell="J3" sqref="J3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59" customWidth="1"/>
  </cols>
  <sheetData>
    <row r="1" spans="1:18" s="173" customFormat="1" ht="15.75">
      <c r="A1" s="599" t="s">
        <v>79</v>
      </c>
      <c r="B1" s="600"/>
      <c r="C1" s="600"/>
      <c r="D1" s="758"/>
      <c r="E1" s="758"/>
      <c r="F1" s="758"/>
      <c r="G1" s="758"/>
      <c r="H1" s="758"/>
      <c r="I1" s="600"/>
      <c r="J1" s="601"/>
      <c r="K1" s="602"/>
      <c r="L1" s="603"/>
      <c r="M1" s="604"/>
      <c r="N1" s="604"/>
      <c r="O1" s="604"/>
      <c r="P1" s="604"/>
      <c r="Q1" s="604"/>
      <c r="R1" s="605"/>
    </row>
    <row r="2" spans="1:18" s="173" customFormat="1" ht="15.75">
      <c r="A2" s="708" t="s">
        <v>80</v>
      </c>
      <c r="B2" s="709"/>
      <c r="C2" s="709"/>
      <c r="D2" s="755"/>
      <c r="E2" s="756"/>
      <c r="F2" s="756"/>
      <c r="G2" s="757"/>
      <c r="H2" s="600"/>
      <c r="I2" s="600"/>
      <c r="J2" s="601"/>
      <c r="K2" s="602"/>
      <c r="L2" s="603"/>
      <c r="M2" s="604"/>
      <c r="N2" s="604"/>
      <c r="O2" s="604"/>
      <c r="P2" s="604"/>
      <c r="Q2" s="604"/>
      <c r="R2" s="605"/>
    </row>
    <row r="3" spans="1:18" ht="24" customHeight="1">
      <c r="A3" s="710" t="s">
        <v>155</v>
      </c>
      <c r="B3" s="711"/>
      <c r="C3" s="753"/>
      <c r="D3" s="753"/>
      <c r="E3" s="753"/>
      <c r="F3" s="753"/>
      <c r="G3" s="753"/>
      <c r="H3" s="754"/>
      <c r="I3" s="25"/>
      <c r="J3" s="26"/>
      <c r="K3" s="27"/>
      <c r="L3" s="28"/>
      <c r="M3" s="29"/>
      <c r="N3" s="29"/>
      <c r="O3" s="29" t="s">
        <v>133</v>
      </c>
      <c r="P3" s="29"/>
      <c r="Q3" s="29"/>
      <c r="R3" s="96" t="s">
        <v>199</v>
      </c>
    </row>
    <row r="4" spans="1:18" s="414" customFormat="1" ht="15.75" thickBot="1">
      <c r="A4" s="503" t="s">
        <v>150</v>
      </c>
      <c r="B4" s="504"/>
      <c r="D4" s="25"/>
      <c r="E4" s="25"/>
      <c r="F4" s="25"/>
      <c r="G4" s="25"/>
      <c r="H4" s="25"/>
      <c r="I4" s="25"/>
      <c r="J4" s="26"/>
      <c r="K4" s="27"/>
      <c r="L4" s="28"/>
      <c r="M4" s="29"/>
      <c r="N4" s="29"/>
      <c r="O4" s="29"/>
      <c r="P4" s="29"/>
      <c r="Q4" s="29"/>
      <c r="R4" s="159"/>
    </row>
    <row r="5" spans="1:18" ht="15" customHeight="1">
      <c r="A5" s="626"/>
      <c r="B5" s="869" t="s">
        <v>117</v>
      </c>
      <c r="C5" s="872" t="s">
        <v>72</v>
      </c>
      <c r="D5" s="873"/>
      <c r="E5" s="873"/>
      <c r="F5" s="873"/>
      <c r="G5" s="873"/>
      <c r="H5" s="874"/>
      <c r="I5" s="866" t="s">
        <v>148</v>
      </c>
      <c r="J5" s="863"/>
      <c r="K5" s="862" t="s">
        <v>73</v>
      </c>
      <c r="L5" s="863"/>
      <c r="M5" s="864" t="s">
        <v>74</v>
      </c>
      <c r="N5" s="865"/>
      <c r="O5" s="864" t="s">
        <v>76</v>
      </c>
      <c r="P5" s="889"/>
      <c r="Q5" s="889"/>
      <c r="R5" s="880" t="s">
        <v>135</v>
      </c>
    </row>
    <row r="6" spans="1:18" ht="15">
      <c r="A6" s="627"/>
      <c r="B6" s="870"/>
      <c r="C6" s="875"/>
      <c r="D6" s="876"/>
      <c r="E6" s="876"/>
      <c r="F6" s="876"/>
      <c r="G6" s="876"/>
      <c r="H6" s="877"/>
      <c r="I6" s="867" t="s">
        <v>149</v>
      </c>
      <c r="J6" s="868"/>
      <c r="K6" s="885"/>
      <c r="L6" s="868"/>
      <c r="M6" s="886" t="s">
        <v>75</v>
      </c>
      <c r="N6" s="887"/>
      <c r="O6" s="886"/>
      <c r="P6" s="888"/>
      <c r="Q6" s="888"/>
      <c r="R6" s="881"/>
    </row>
    <row r="7" spans="1:18" ht="15">
      <c r="A7" s="627" t="s">
        <v>22</v>
      </c>
      <c r="B7" s="870"/>
      <c r="C7" s="628" t="s">
        <v>66</v>
      </c>
      <c r="D7" s="629" t="s">
        <v>42</v>
      </c>
      <c r="E7" s="629" t="s">
        <v>67</v>
      </c>
      <c r="F7" s="630" t="s">
        <v>68</v>
      </c>
      <c r="G7" s="631" t="s">
        <v>69</v>
      </c>
      <c r="H7" s="632" t="s">
        <v>153</v>
      </c>
      <c r="I7" s="878" t="s">
        <v>1</v>
      </c>
      <c r="J7" s="633"/>
      <c r="K7" s="878" t="s">
        <v>1</v>
      </c>
      <c r="L7" s="634"/>
      <c r="M7" s="878" t="s">
        <v>1</v>
      </c>
      <c r="N7" s="634"/>
      <c r="O7" s="878" t="s">
        <v>1</v>
      </c>
      <c r="P7" s="635" t="s">
        <v>78</v>
      </c>
      <c r="Q7" s="636"/>
      <c r="R7" s="882"/>
    </row>
    <row r="8" spans="1:18" ht="15">
      <c r="A8" s="627"/>
      <c r="B8" s="870"/>
      <c r="C8" s="628" t="s">
        <v>65</v>
      </c>
      <c r="D8" s="637" t="s">
        <v>43</v>
      </c>
      <c r="E8" s="638"/>
      <c r="F8" s="630" t="s">
        <v>71</v>
      </c>
      <c r="G8" s="639" t="s">
        <v>70</v>
      </c>
      <c r="H8" s="640" t="s">
        <v>154</v>
      </c>
      <c r="I8" s="879"/>
      <c r="J8" s="641" t="s">
        <v>61</v>
      </c>
      <c r="K8" s="879"/>
      <c r="L8" s="642" t="s">
        <v>61</v>
      </c>
      <c r="M8" s="879"/>
      <c r="N8" s="641" t="s">
        <v>61</v>
      </c>
      <c r="O8" s="879"/>
      <c r="P8" s="643" t="s">
        <v>77</v>
      </c>
      <c r="Q8" s="644" t="s">
        <v>63</v>
      </c>
      <c r="R8" s="645" t="s">
        <v>136</v>
      </c>
    </row>
    <row r="9" spans="1:18" ht="15">
      <c r="A9" s="627"/>
      <c r="B9" s="870"/>
      <c r="C9" s="646"/>
      <c r="D9" s="647"/>
      <c r="E9" s="647"/>
      <c r="F9" s="630"/>
      <c r="G9" s="648" t="s">
        <v>151</v>
      </c>
      <c r="H9" s="649" t="s">
        <v>59</v>
      </c>
      <c r="I9" s="650" t="s">
        <v>59</v>
      </c>
      <c r="J9" s="651" t="s">
        <v>62</v>
      </c>
      <c r="K9" s="650" t="s">
        <v>59</v>
      </c>
      <c r="L9" s="652" t="s">
        <v>62</v>
      </c>
      <c r="M9" s="650" t="s">
        <v>59</v>
      </c>
      <c r="N9" s="651" t="s">
        <v>62</v>
      </c>
      <c r="O9" s="653" t="s">
        <v>59</v>
      </c>
      <c r="P9" s="654" t="s">
        <v>92</v>
      </c>
      <c r="Q9" s="655" t="s">
        <v>64</v>
      </c>
      <c r="R9" s="883" t="s">
        <v>138</v>
      </c>
    </row>
    <row r="10" spans="1:18" ht="15.75" thickBot="1">
      <c r="A10" s="656"/>
      <c r="B10" s="871"/>
      <c r="C10" s="657" t="s">
        <v>3</v>
      </c>
      <c r="D10" s="657" t="s">
        <v>3</v>
      </c>
      <c r="E10" s="658" t="s">
        <v>3</v>
      </c>
      <c r="F10" s="658" t="s">
        <v>3</v>
      </c>
      <c r="G10" s="658" t="s">
        <v>3</v>
      </c>
      <c r="H10" s="659" t="s">
        <v>60</v>
      </c>
      <c r="I10" s="660" t="s">
        <v>60</v>
      </c>
      <c r="J10" s="661" t="s">
        <v>4</v>
      </c>
      <c r="K10" s="660" t="s">
        <v>60</v>
      </c>
      <c r="L10" s="662" t="s">
        <v>4</v>
      </c>
      <c r="M10" s="660" t="s">
        <v>60</v>
      </c>
      <c r="N10" s="663" t="s">
        <v>4</v>
      </c>
      <c r="O10" s="664" t="s">
        <v>60</v>
      </c>
      <c r="P10" s="657" t="s">
        <v>4</v>
      </c>
      <c r="Q10" s="665" t="s">
        <v>4</v>
      </c>
      <c r="R10" s="884"/>
    </row>
    <row r="11" spans="1:18" ht="15.75" thickTop="1">
      <c r="A11" s="439" t="s">
        <v>23</v>
      </c>
      <c r="B11" s="440" t="s">
        <v>187</v>
      </c>
      <c r="C11" s="204">
        <v>4</v>
      </c>
      <c r="D11" s="205">
        <v>3</v>
      </c>
      <c r="E11" s="206"/>
      <c r="F11" s="207">
        <v>3</v>
      </c>
      <c r="G11" s="208"/>
      <c r="H11" s="423"/>
      <c r="I11" s="207">
        <v>0</v>
      </c>
      <c r="J11" s="209">
        <v>0</v>
      </c>
      <c r="K11" s="210">
        <v>0</v>
      </c>
      <c r="L11" s="101">
        <v>0</v>
      </c>
      <c r="M11" s="499">
        <v>1</v>
      </c>
      <c r="N11" s="771">
        <v>3955</v>
      </c>
      <c r="O11" s="499">
        <v>13</v>
      </c>
      <c r="P11" s="500">
        <v>101.48</v>
      </c>
      <c r="Q11" s="501">
        <v>460.78</v>
      </c>
      <c r="R11" s="502"/>
    </row>
    <row r="12" spans="1:18" ht="15">
      <c r="A12" s="437"/>
      <c r="B12" s="438"/>
      <c r="C12" s="211"/>
      <c r="D12" s="212"/>
      <c r="E12" s="213"/>
      <c r="F12" s="214"/>
      <c r="G12" s="215"/>
      <c r="H12" s="424"/>
      <c r="I12" s="214">
        <v>0</v>
      </c>
      <c r="J12" s="216">
        <v>0</v>
      </c>
      <c r="K12" s="161">
        <v>0</v>
      </c>
      <c r="L12" s="102"/>
      <c r="M12" s="770">
        <v>4380</v>
      </c>
      <c r="N12" s="772">
        <f>M12-N11</f>
        <v>425</v>
      </c>
      <c r="O12" s="795">
        <f>P11+P12</f>
        <v>474.72</v>
      </c>
      <c r="P12" s="103">
        <v>373.24</v>
      </c>
      <c r="Q12" s="368">
        <v>13.94</v>
      </c>
      <c r="R12" s="376"/>
    </row>
    <row r="13" spans="1:18" ht="15">
      <c r="A13" s="439" t="s">
        <v>24</v>
      </c>
      <c r="B13" s="440"/>
      <c r="C13" s="66"/>
      <c r="D13" s="217"/>
      <c r="E13" s="218"/>
      <c r="F13" s="219"/>
      <c r="G13" s="220"/>
      <c r="H13" s="425"/>
      <c r="I13" s="219"/>
      <c r="J13" s="221"/>
      <c r="K13" s="222"/>
      <c r="L13" s="38"/>
      <c r="M13" s="37"/>
      <c r="N13" s="46"/>
      <c r="O13" s="37"/>
      <c r="P13" s="34"/>
      <c r="Q13" s="369"/>
      <c r="R13" s="375"/>
    </row>
    <row r="14" spans="1:18" ht="15">
      <c r="A14" s="439"/>
      <c r="B14" s="440"/>
      <c r="C14" s="66"/>
      <c r="D14" s="217"/>
      <c r="E14" s="218"/>
      <c r="F14" s="219"/>
      <c r="G14" s="220"/>
      <c r="H14" s="425"/>
      <c r="I14" s="219"/>
      <c r="J14" s="221"/>
      <c r="K14" s="222"/>
      <c r="L14" s="38"/>
      <c r="M14" s="47"/>
      <c r="N14" s="46"/>
      <c r="O14" s="37"/>
      <c r="P14" s="34"/>
      <c r="Q14" s="369"/>
      <c r="R14" s="376"/>
    </row>
    <row r="15" spans="1:18" ht="15.75">
      <c r="A15" s="441" t="s">
        <v>25</v>
      </c>
      <c r="B15" s="442"/>
      <c r="C15" s="223"/>
      <c r="D15" s="224"/>
      <c r="E15" s="203"/>
      <c r="F15" s="225"/>
      <c r="G15" s="226"/>
      <c r="H15" s="426"/>
      <c r="I15" s="225"/>
      <c r="J15" s="227"/>
      <c r="K15" s="228"/>
      <c r="L15" s="108"/>
      <c r="M15" s="107"/>
      <c r="N15" s="106"/>
      <c r="O15" s="107"/>
      <c r="P15" s="105"/>
      <c r="Q15" s="370"/>
      <c r="R15" s="375"/>
    </row>
    <row r="16" spans="1:18" ht="15.75">
      <c r="A16" s="437"/>
      <c r="B16" s="438"/>
      <c r="C16" s="229"/>
      <c r="D16" s="230"/>
      <c r="E16" s="231"/>
      <c r="F16" s="232"/>
      <c r="G16" s="233"/>
      <c r="H16" s="427"/>
      <c r="I16" s="232"/>
      <c r="J16" s="233"/>
      <c r="K16" s="234"/>
      <c r="L16" s="110"/>
      <c r="M16" s="111"/>
      <c r="N16" s="109"/>
      <c r="O16" s="111"/>
      <c r="P16" s="112"/>
      <c r="Q16" s="371"/>
      <c r="R16" s="376"/>
    </row>
    <row r="17" spans="1:18" ht="15.75">
      <c r="A17" s="439" t="s">
        <v>26</v>
      </c>
      <c r="B17" s="440"/>
      <c r="C17" s="66"/>
      <c r="D17" s="217"/>
      <c r="E17" s="218"/>
      <c r="F17" s="219"/>
      <c r="G17" s="220"/>
      <c r="H17" s="425"/>
      <c r="I17" s="219"/>
      <c r="J17" s="235"/>
      <c r="K17" s="222"/>
      <c r="L17" s="38"/>
      <c r="M17" s="37"/>
      <c r="N17" s="113"/>
      <c r="O17" s="162"/>
      <c r="P17" s="163"/>
      <c r="Q17" s="372"/>
      <c r="R17" s="375"/>
    </row>
    <row r="18" spans="1:18" ht="15.75">
      <c r="A18" s="439"/>
      <c r="B18" s="440"/>
      <c r="C18" s="66"/>
      <c r="D18" s="217"/>
      <c r="E18" s="218"/>
      <c r="F18" s="219"/>
      <c r="G18" s="220"/>
      <c r="H18" s="425"/>
      <c r="I18" s="219"/>
      <c r="J18" s="235"/>
      <c r="K18" s="222"/>
      <c r="L18" s="38"/>
      <c r="M18" s="114"/>
      <c r="N18" s="113"/>
      <c r="O18" s="164"/>
      <c r="P18" s="165"/>
      <c r="Q18" s="373"/>
      <c r="R18" s="376"/>
    </row>
    <row r="19" spans="1:18" ht="15">
      <c r="A19" s="441" t="s">
        <v>27</v>
      </c>
      <c r="B19" s="442"/>
      <c r="C19" s="236"/>
      <c r="D19" s="237"/>
      <c r="E19" s="238"/>
      <c r="F19" s="239"/>
      <c r="G19" s="240"/>
      <c r="H19" s="428"/>
      <c r="I19" s="415"/>
      <c r="J19" s="254"/>
      <c r="K19" s="241"/>
      <c r="L19" s="54"/>
      <c r="M19" s="53"/>
      <c r="N19" s="51"/>
      <c r="O19" s="50"/>
      <c r="P19" s="49"/>
      <c r="Q19" s="50"/>
      <c r="R19" s="375" t="s">
        <v>188</v>
      </c>
    </row>
    <row r="20" spans="1:18" ht="15">
      <c r="A20" s="437"/>
      <c r="B20" s="438"/>
      <c r="C20" s="246"/>
      <c r="D20" s="242"/>
      <c r="E20" s="243"/>
      <c r="F20" s="244"/>
      <c r="G20" s="245"/>
      <c r="H20" s="429"/>
      <c r="I20" s="416"/>
      <c r="J20" s="255"/>
      <c r="K20" s="247"/>
      <c r="L20" s="43"/>
      <c r="M20" s="44"/>
      <c r="N20" s="63"/>
      <c r="O20" s="41"/>
      <c r="P20" s="40"/>
      <c r="Q20" s="41"/>
      <c r="R20" s="376"/>
    </row>
    <row r="21" spans="1:18" ht="15">
      <c r="A21" s="439" t="s">
        <v>28</v>
      </c>
      <c r="B21" s="440"/>
      <c r="C21" s="66"/>
      <c r="D21" s="217"/>
      <c r="E21" s="218"/>
      <c r="F21" s="219"/>
      <c r="G21" s="220"/>
      <c r="H21" s="425"/>
      <c r="I21" s="417"/>
      <c r="J21" s="221"/>
      <c r="K21" s="248"/>
      <c r="L21" s="38"/>
      <c r="M21" s="57"/>
      <c r="N21" s="58"/>
      <c r="O21" s="35"/>
      <c r="P21" s="39"/>
      <c r="Q21" s="38"/>
      <c r="R21" s="375"/>
    </row>
    <row r="22" spans="1:18" ht="15">
      <c r="A22" s="439"/>
      <c r="B22" s="440"/>
      <c r="C22" s="249"/>
      <c r="D22" s="217"/>
      <c r="E22" s="218"/>
      <c r="F22" s="219"/>
      <c r="G22" s="220"/>
      <c r="H22" s="425"/>
      <c r="I22" s="417"/>
      <c r="J22" s="221"/>
      <c r="K22" s="248"/>
      <c r="L22" s="38"/>
      <c r="M22" s="59"/>
      <c r="N22" s="166"/>
      <c r="O22" s="60"/>
      <c r="P22" s="39"/>
      <c r="Q22" s="35"/>
      <c r="R22" s="376"/>
    </row>
    <row r="23" spans="1:18" ht="15">
      <c r="A23" s="441" t="s">
        <v>29</v>
      </c>
      <c r="B23" s="442"/>
      <c r="C23" s="236"/>
      <c r="D23" s="237"/>
      <c r="E23" s="238"/>
      <c r="F23" s="239"/>
      <c r="G23" s="240"/>
      <c r="H23" s="428"/>
      <c r="I23" s="415"/>
      <c r="J23" s="254"/>
      <c r="K23" s="241"/>
      <c r="L23" s="54"/>
      <c r="M23" s="53"/>
      <c r="N23" s="51"/>
      <c r="O23" s="50"/>
      <c r="P23" s="49"/>
      <c r="Q23" s="50"/>
      <c r="R23" s="375"/>
    </row>
    <row r="24" spans="1:18" ht="15">
      <c r="A24" s="437"/>
      <c r="B24" s="438"/>
      <c r="C24" s="246"/>
      <c r="D24" s="242"/>
      <c r="E24" s="243"/>
      <c r="F24" s="244"/>
      <c r="G24" s="245"/>
      <c r="H24" s="429"/>
      <c r="I24" s="416"/>
      <c r="J24" s="255"/>
      <c r="K24" s="247"/>
      <c r="L24" s="43"/>
      <c r="M24" s="44"/>
      <c r="N24" s="63"/>
      <c r="O24" s="41"/>
      <c r="P24" s="40"/>
      <c r="Q24" s="41"/>
      <c r="R24" s="376"/>
    </row>
    <row r="25" spans="1:18" ht="15">
      <c r="A25" s="439" t="s">
        <v>30</v>
      </c>
      <c r="B25" s="440"/>
      <c r="C25" s="66"/>
      <c r="D25" s="217"/>
      <c r="E25" s="218"/>
      <c r="F25" s="219"/>
      <c r="G25" s="220"/>
      <c r="H25" s="425"/>
      <c r="I25" s="219"/>
      <c r="J25" s="235"/>
      <c r="K25" s="250"/>
      <c r="L25" s="147"/>
      <c r="M25" s="146"/>
      <c r="N25" s="148"/>
      <c r="O25" s="147"/>
      <c r="P25" s="149"/>
      <c r="Q25" s="147"/>
      <c r="R25" s="375"/>
    </row>
    <row r="26" spans="1:18" ht="15">
      <c r="A26" s="439"/>
      <c r="B26" s="440"/>
      <c r="C26" s="66"/>
      <c r="D26" s="217"/>
      <c r="E26" s="218"/>
      <c r="F26" s="219"/>
      <c r="G26" s="220"/>
      <c r="H26" s="425"/>
      <c r="I26" s="418"/>
      <c r="J26" s="235"/>
      <c r="K26" s="250"/>
      <c r="L26" s="147"/>
      <c r="M26" s="146"/>
      <c r="N26" s="148"/>
      <c r="O26" s="150"/>
      <c r="P26" s="149"/>
      <c r="Q26" s="147"/>
      <c r="R26" s="376"/>
    </row>
    <row r="27" spans="1:18" ht="15">
      <c r="A27" s="441" t="s">
        <v>31</v>
      </c>
      <c r="B27" s="442"/>
      <c r="C27" s="236"/>
      <c r="D27" s="237"/>
      <c r="E27" s="238"/>
      <c r="F27" s="239"/>
      <c r="G27" s="240"/>
      <c r="H27" s="428"/>
      <c r="I27" s="239"/>
      <c r="J27" s="65"/>
      <c r="K27" s="251"/>
      <c r="L27" s="152"/>
      <c r="M27" s="151"/>
      <c r="N27" s="153"/>
      <c r="O27" s="152"/>
      <c r="P27" s="154"/>
      <c r="Q27" s="152"/>
      <c r="R27" s="375"/>
    </row>
    <row r="28" spans="1:18" ht="15">
      <c r="A28" s="437"/>
      <c r="B28" s="438"/>
      <c r="C28" s="66"/>
      <c r="D28" s="217"/>
      <c r="E28" s="218"/>
      <c r="F28" s="219"/>
      <c r="G28" s="220"/>
      <c r="H28" s="425"/>
      <c r="I28" s="219"/>
      <c r="J28" s="235"/>
      <c r="K28" s="250"/>
      <c r="L28" s="280"/>
      <c r="M28" s="155"/>
      <c r="N28" s="157"/>
      <c r="O28" s="156"/>
      <c r="P28" s="158"/>
      <c r="Q28" s="156"/>
      <c r="R28" s="376"/>
    </row>
    <row r="29" spans="1:18" ht="15">
      <c r="A29" s="439" t="s">
        <v>32</v>
      </c>
      <c r="B29" s="442"/>
      <c r="C29" s="270"/>
      <c r="D29" s="268"/>
      <c r="E29" s="266"/>
      <c r="F29" s="266"/>
      <c r="G29" s="266"/>
      <c r="H29" s="430"/>
      <c r="I29" s="273"/>
      <c r="J29" s="272"/>
      <c r="K29" s="273"/>
      <c r="L29" s="38"/>
      <c r="M29" s="37"/>
      <c r="N29" s="46"/>
      <c r="O29" s="35"/>
      <c r="P29" s="34"/>
      <c r="Q29" s="35"/>
      <c r="R29" s="375"/>
    </row>
    <row r="30" spans="1:18" ht="15">
      <c r="A30" s="439"/>
      <c r="B30" s="440"/>
      <c r="C30" s="271"/>
      <c r="D30" s="269"/>
      <c r="E30" s="267"/>
      <c r="F30" s="267"/>
      <c r="G30" s="267"/>
      <c r="H30" s="431"/>
      <c r="I30" s="274"/>
      <c r="J30" s="275"/>
      <c r="K30" s="276"/>
      <c r="L30" s="38"/>
      <c r="M30" s="37"/>
      <c r="N30" s="56"/>
      <c r="O30" s="104"/>
      <c r="P30" s="40"/>
      <c r="Q30" s="41"/>
      <c r="R30" s="376"/>
    </row>
    <row r="31" spans="1:18" ht="15">
      <c r="A31" s="441" t="s">
        <v>33</v>
      </c>
      <c r="B31" s="442"/>
      <c r="C31" s="219"/>
      <c r="D31" s="217"/>
      <c r="E31" s="218"/>
      <c r="F31" s="219"/>
      <c r="G31" s="220"/>
      <c r="H31" s="425"/>
      <c r="I31" s="219"/>
      <c r="J31" s="235"/>
      <c r="K31" s="222"/>
      <c r="L31" s="52"/>
      <c r="M31" s="277"/>
      <c r="N31" s="46"/>
      <c r="O31" s="35"/>
      <c r="P31" s="39"/>
      <c r="Q31" s="38"/>
      <c r="R31" s="375"/>
    </row>
    <row r="32" spans="1:18" ht="15">
      <c r="A32" s="437"/>
      <c r="B32" s="438"/>
      <c r="C32" s="246"/>
      <c r="D32" s="242"/>
      <c r="E32" s="243"/>
      <c r="F32" s="244"/>
      <c r="G32" s="245"/>
      <c r="H32" s="429"/>
      <c r="I32" s="419"/>
      <c r="J32" s="118"/>
      <c r="K32" s="252"/>
      <c r="L32" s="43"/>
      <c r="M32" s="119"/>
      <c r="N32" s="117"/>
      <c r="O32" s="43"/>
      <c r="P32" s="45"/>
      <c r="Q32" s="43"/>
      <c r="R32" s="376"/>
    </row>
    <row r="33" spans="1:18" ht="15">
      <c r="A33" s="439" t="s">
        <v>34</v>
      </c>
      <c r="B33" s="440"/>
      <c r="C33" s="66"/>
      <c r="D33" s="217"/>
      <c r="E33" s="218"/>
      <c r="F33" s="219"/>
      <c r="G33" s="220"/>
      <c r="H33" s="425"/>
      <c r="I33" s="219"/>
      <c r="J33" s="64"/>
      <c r="K33" s="222"/>
      <c r="L33" s="38"/>
      <c r="M33" s="37"/>
      <c r="N33" s="46"/>
      <c r="O33" s="35"/>
      <c r="P33" s="34"/>
      <c r="Q33" s="35"/>
      <c r="R33" s="375"/>
    </row>
    <row r="34" spans="1:18" ht="15">
      <c r="A34" s="439"/>
      <c r="B34" s="440"/>
      <c r="C34" s="253"/>
      <c r="D34" s="217"/>
      <c r="E34" s="218"/>
      <c r="F34" s="219"/>
      <c r="G34" s="220"/>
      <c r="H34" s="425"/>
      <c r="I34" s="219"/>
      <c r="J34" s="67"/>
      <c r="K34" s="222"/>
      <c r="L34" s="38"/>
      <c r="M34" s="37"/>
      <c r="N34" s="36"/>
      <c r="O34" s="68"/>
      <c r="P34" s="34"/>
      <c r="Q34" s="35"/>
      <c r="R34" s="376"/>
    </row>
    <row r="35" spans="1:18" ht="15">
      <c r="A35" s="441" t="s">
        <v>35</v>
      </c>
      <c r="B35" s="442"/>
      <c r="C35" s="236"/>
      <c r="D35" s="237"/>
      <c r="E35" s="238"/>
      <c r="F35" s="239"/>
      <c r="G35" s="240"/>
      <c r="H35" s="428"/>
      <c r="I35" s="415"/>
      <c r="J35" s="254"/>
      <c r="K35" s="241"/>
      <c r="L35" s="54"/>
      <c r="M35" s="53"/>
      <c r="N35" s="51"/>
      <c r="O35" s="50"/>
      <c r="P35" s="49"/>
      <c r="Q35" s="50"/>
      <c r="R35" s="375"/>
    </row>
    <row r="36" spans="1:18" ht="15">
      <c r="A36" s="437"/>
      <c r="B36" s="438"/>
      <c r="C36" s="246"/>
      <c r="D36" s="242"/>
      <c r="E36" s="243"/>
      <c r="F36" s="244"/>
      <c r="G36" s="245"/>
      <c r="H36" s="429"/>
      <c r="I36" s="416"/>
      <c r="J36" s="255"/>
      <c r="K36" s="247"/>
      <c r="L36" s="43"/>
      <c r="M36" s="44"/>
      <c r="N36" s="63"/>
      <c r="O36" s="41"/>
      <c r="P36" s="40"/>
      <c r="Q36" s="41"/>
      <c r="R36" s="376"/>
    </row>
    <row r="37" spans="1:18" ht="15">
      <c r="A37" s="439" t="s">
        <v>36</v>
      </c>
      <c r="B37" s="440"/>
      <c r="C37" s="66"/>
      <c r="D37" s="217"/>
      <c r="E37" s="218"/>
      <c r="F37" s="219"/>
      <c r="G37" s="220"/>
      <c r="H37" s="425"/>
      <c r="I37" s="420"/>
      <c r="J37" s="256"/>
      <c r="K37" s="222"/>
      <c r="L37" s="38"/>
      <c r="M37" s="37"/>
      <c r="N37" s="36"/>
      <c r="O37" s="35"/>
      <c r="P37" s="34"/>
      <c r="Q37" s="35"/>
      <c r="R37" s="375"/>
    </row>
    <row r="38" spans="1:18" ht="15">
      <c r="A38" s="439"/>
      <c r="B38" s="440"/>
      <c r="C38" s="66"/>
      <c r="D38" s="217"/>
      <c r="E38" s="218"/>
      <c r="F38" s="219"/>
      <c r="G38" s="220"/>
      <c r="H38" s="425"/>
      <c r="I38" s="420"/>
      <c r="J38" s="256"/>
      <c r="K38" s="222"/>
      <c r="L38" s="38"/>
      <c r="M38" s="114"/>
      <c r="N38" s="46"/>
      <c r="O38" s="113"/>
      <c r="P38" s="34"/>
      <c r="Q38" s="35"/>
      <c r="R38" s="376"/>
    </row>
    <row r="39" spans="1:18" ht="15">
      <c r="A39" s="441" t="s">
        <v>37</v>
      </c>
      <c r="B39" s="442"/>
      <c r="C39" s="236"/>
      <c r="D39" s="237"/>
      <c r="E39" s="238"/>
      <c r="F39" s="239"/>
      <c r="G39" s="240"/>
      <c r="H39" s="428"/>
      <c r="I39" s="415"/>
      <c r="J39" s="254"/>
      <c r="K39" s="241"/>
      <c r="L39" s="54"/>
      <c r="M39" s="53"/>
      <c r="N39" s="51"/>
      <c r="O39" s="50"/>
      <c r="P39" s="61"/>
      <c r="Q39" s="54"/>
      <c r="R39" s="375"/>
    </row>
    <row r="40" spans="1:18" ht="15">
      <c r="A40" s="437"/>
      <c r="B40" s="438"/>
      <c r="C40" s="246"/>
      <c r="D40" s="242"/>
      <c r="E40" s="243"/>
      <c r="F40" s="244"/>
      <c r="G40" s="245"/>
      <c r="H40" s="429"/>
      <c r="I40" s="416"/>
      <c r="J40" s="255"/>
      <c r="K40" s="252"/>
      <c r="L40" s="43"/>
      <c r="M40" s="44"/>
      <c r="N40" s="42"/>
      <c r="O40" s="69"/>
      <c r="P40" s="45"/>
      <c r="Q40" s="43"/>
      <c r="R40" s="376"/>
    </row>
    <row r="41" spans="1:18" ht="15">
      <c r="A41" s="441"/>
      <c r="B41" s="442"/>
      <c r="C41" s="236"/>
      <c r="D41" s="237"/>
      <c r="E41" s="238"/>
      <c r="F41" s="239"/>
      <c r="G41" s="240"/>
      <c r="H41" s="428"/>
      <c r="I41" s="415"/>
      <c r="J41" s="254"/>
      <c r="K41" s="241"/>
      <c r="L41" s="54"/>
      <c r="M41" s="115"/>
      <c r="N41" s="62"/>
      <c r="O41" s="50"/>
      <c r="P41" s="61"/>
      <c r="Q41" s="54"/>
      <c r="R41" s="375"/>
    </row>
    <row r="42" spans="1:18" ht="15">
      <c r="A42" s="439"/>
      <c r="B42" s="440"/>
      <c r="C42" s="66"/>
      <c r="D42" s="217"/>
      <c r="E42" s="218"/>
      <c r="F42" s="219"/>
      <c r="G42" s="220"/>
      <c r="H42" s="425"/>
      <c r="I42" s="420"/>
      <c r="J42" s="256"/>
      <c r="K42" s="257"/>
      <c r="L42" s="38"/>
      <c r="M42" s="114"/>
      <c r="N42" s="116"/>
      <c r="O42" s="38"/>
      <c r="P42" s="39"/>
      <c r="Q42" s="38"/>
      <c r="R42" s="376"/>
    </row>
    <row r="43" spans="1:18" ht="15">
      <c r="A43" s="441"/>
      <c r="B43" s="442"/>
      <c r="C43" s="241"/>
      <c r="D43" s="237"/>
      <c r="E43" s="258"/>
      <c r="F43" s="240"/>
      <c r="G43" s="259"/>
      <c r="H43" s="432"/>
      <c r="I43" s="415"/>
      <c r="J43" s="254"/>
      <c r="K43" s="241"/>
      <c r="L43" s="50"/>
      <c r="M43" s="48"/>
      <c r="N43" s="55"/>
      <c r="O43" s="50"/>
      <c r="P43" s="49"/>
      <c r="Q43" s="50"/>
      <c r="R43" s="375"/>
    </row>
    <row r="44" spans="1:18" ht="15.75" thickBot="1">
      <c r="A44" s="443"/>
      <c r="B44" s="444"/>
      <c r="C44" s="222"/>
      <c r="D44" s="260"/>
      <c r="E44" s="261"/>
      <c r="F44" s="262"/>
      <c r="G44" s="263"/>
      <c r="H44" s="433"/>
      <c r="I44" s="420"/>
      <c r="J44" s="256"/>
      <c r="K44" s="278"/>
      <c r="L44" s="71"/>
      <c r="M44" s="72"/>
      <c r="N44" s="73"/>
      <c r="O44" s="74"/>
      <c r="P44" s="70"/>
      <c r="Q44" s="374"/>
      <c r="R44" s="376"/>
    </row>
    <row r="45" spans="1:18" ht="15">
      <c r="A45" s="860" t="s">
        <v>21</v>
      </c>
      <c r="B45" s="861"/>
      <c r="C45" s="183">
        <f>SUM(C11,C13,C15,C17,C19,C21,C23,C25,C27,C29,C31,C33,C35,C37,C39,C41,C43)</f>
        <v>4</v>
      </c>
      <c r="D45" s="183">
        <f>SUM(D11,D13,D15,D17,D19,D21,D23,D25,D27,D29,D31,D33,D35,D37,D39,D41,D43)</f>
        <v>3</v>
      </c>
      <c r="E45" s="183">
        <f t="shared" ref="E45:G45" si="0">SUM(E11,E13,E15,E17,E19,E21,E23,E25,E27,E29,E31,E33,E35,E37,E39,E41,E43)</f>
        <v>0</v>
      </c>
      <c r="F45" s="183">
        <f t="shared" si="0"/>
        <v>3</v>
      </c>
      <c r="G45" s="434">
        <f t="shared" si="0"/>
        <v>0</v>
      </c>
      <c r="H45" s="434">
        <f t="shared" ref="H45:Q46" si="1">SUM(H11,H13,H15,H17,H19,H21,H23,H25,H27,H29,H31,H33,H35,H37,H39,H41,H43)</f>
        <v>0</v>
      </c>
      <c r="I45" s="421">
        <f t="shared" si="1"/>
        <v>0</v>
      </c>
      <c r="J45" s="184">
        <f t="shared" si="1"/>
        <v>0</v>
      </c>
      <c r="K45" s="183">
        <f t="shared" si="1"/>
        <v>0</v>
      </c>
      <c r="L45" s="184">
        <f t="shared" si="1"/>
        <v>0</v>
      </c>
      <c r="M45" s="183">
        <f t="shared" si="1"/>
        <v>1</v>
      </c>
      <c r="N45" s="184">
        <f t="shared" si="1"/>
        <v>3955</v>
      </c>
      <c r="O45" s="183">
        <f t="shared" si="1"/>
        <v>13</v>
      </c>
      <c r="P45" s="184">
        <f t="shared" si="1"/>
        <v>101.48</v>
      </c>
      <c r="Q45" s="184">
        <f>SUM(Q11,Q13,Q15,Q17,Q19,Q21,Q23,Q25,Q27,Q29,Q31,Q33,Q35,Q37,Q39,Q41,Q43)</f>
        <v>460.78</v>
      </c>
      <c r="R45" s="184">
        <f>SUM(R11,R13,R15,R17,R19,R21,R23,R25,R27,R29,R31,R33,R35,R37,R39,R41,R43)</f>
        <v>0</v>
      </c>
    </row>
    <row r="46" spans="1:18" ht="15.75" thickBot="1">
      <c r="A46" s="185"/>
      <c r="B46" s="186"/>
      <c r="C46" s="187"/>
      <c r="D46" s="188"/>
      <c r="E46" s="279"/>
      <c r="F46" s="279"/>
      <c r="G46" s="279"/>
      <c r="H46" s="436">
        <f>SUM(I12,I14,I16,I18,I20,I22,I24,I26,I28,I30,I32,I34,I36,I38,I40,I42,I44)</f>
        <v>0</v>
      </c>
      <c r="I46" s="422">
        <f>SUM(J12,J14,J16,J18,J20,J22,J24,J26,J28,J30,J32,J34,J36,J38,J40,J42,J44)</f>
        <v>0</v>
      </c>
      <c r="J46" s="189">
        <f t="shared" si="1"/>
        <v>0</v>
      </c>
      <c r="K46" s="189">
        <f t="shared" si="1"/>
        <v>0</v>
      </c>
      <c r="L46" s="189">
        <f t="shared" si="1"/>
        <v>0</v>
      </c>
      <c r="M46" s="189">
        <f t="shared" si="1"/>
        <v>4380</v>
      </c>
      <c r="N46" s="189">
        <f t="shared" si="1"/>
        <v>425</v>
      </c>
      <c r="O46" s="189">
        <f t="shared" si="1"/>
        <v>474.72</v>
      </c>
      <c r="P46" s="189">
        <f t="shared" si="1"/>
        <v>373.24</v>
      </c>
      <c r="Q46" s="189">
        <f t="shared" si="1"/>
        <v>13.94</v>
      </c>
      <c r="R46" s="189"/>
    </row>
    <row r="47" spans="1:18" ht="18" customHeight="1">
      <c r="A47" s="24"/>
      <c r="B47" s="25" t="s">
        <v>152</v>
      </c>
      <c r="C47" s="25"/>
      <c r="D47" s="25"/>
      <c r="E47" s="25"/>
      <c r="F47" s="25"/>
      <c r="G47" s="25"/>
      <c r="H47" s="858"/>
      <c r="I47" s="25"/>
      <c r="J47" s="26"/>
      <c r="K47" s="27"/>
      <c r="L47" s="28"/>
      <c r="M47" s="29"/>
      <c r="N47" s="29"/>
      <c r="O47" s="29"/>
      <c r="P47" s="796">
        <f>SUM(P45:P46)</f>
        <v>474.72</v>
      </c>
      <c r="Q47" s="796">
        <f>SUM(Q45:Q46)</f>
        <v>474.71999999999997</v>
      </c>
    </row>
    <row r="48" spans="1:18" ht="18">
      <c r="A48" s="24"/>
      <c r="B48" s="25" t="s">
        <v>179</v>
      </c>
      <c r="C48" s="25"/>
      <c r="D48" s="25"/>
      <c r="E48" s="25"/>
      <c r="F48" s="25"/>
      <c r="G48" s="25"/>
      <c r="H48" s="859"/>
      <c r="I48" s="25"/>
      <c r="J48" s="26"/>
      <c r="K48" s="27"/>
      <c r="L48" s="28"/>
      <c r="M48" s="29"/>
      <c r="N48" s="29"/>
      <c r="O48" s="29"/>
      <c r="P48" s="29"/>
      <c r="Q48" s="29"/>
    </row>
    <row r="49" spans="1:17" ht="18">
      <c r="A49" s="24"/>
      <c r="B49" s="25"/>
      <c r="C49" s="25"/>
      <c r="D49" s="25"/>
      <c r="E49" s="25"/>
      <c r="F49" s="25"/>
      <c r="G49" s="25"/>
      <c r="H49" s="859"/>
      <c r="I49" s="25"/>
      <c r="J49" s="26"/>
      <c r="K49" s="27"/>
      <c r="L49" s="28"/>
      <c r="M49" s="29"/>
      <c r="N49" s="29"/>
      <c r="O49" s="29"/>
      <c r="P49" s="29"/>
      <c r="Q49" s="29"/>
    </row>
    <row r="50" spans="1:17" ht="18">
      <c r="A50" s="24"/>
      <c r="B50" s="25"/>
      <c r="C50" s="25"/>
      <c r="D50" s="25"/>
      <c r="E50" s="25"/>
      <c r="F50" s="25"/>
      <c r="G50" s="25"/>
      <c r="H50" s="859"/>
      <c r="I50" s="25"/>
      <c r="J50" s="26"/>
      <c r="K50" s="27"/>
      <c r="L50" s="28"/>
      <c r="M50" s="29"/>
      <c r="N50" s="29"/>
      <c r="O50" s="29"/>
      <c r="P50" s="29"/>
      <c r="Q50" s="29"/>
    </row>
    <row r="51" spans="1:17" ht="18">
      <c r="A51" s="24"/>
      <c r="B51" s="25"/>
      <c r="C51" s="25"/>
      <c r="D51" s="25"/>
      <c r="E51" s="25"/>
      <c r="F51" s="25"/>
      <c r="G51" s="25"/>
      <c r="H51" s="859"/>
      <c r="I51" s="25"/>
      <c r="J51" s="26"/>
      <c r="K51" s="27"/>
      <c r="L51" s="28"/>
      <c r="M51" s="29"/>
      <c r="N51" s="29"/>
      <c r="O51" s="29"/>
      <c r="P51" s="29"/>
      <c r="Q51" s="29"/>
    </row>
    <row r="52" spans="1:17" ht="18">
      <c r="A52" s="24"/>
      <c r="B52" s="435"/>
      <c r="C52" s="25"/>
      <c r="D52" s="25"/>
      <c r="E52" s="25"/>
      <c r="F52" s="25"/>
      <c r="G52" s="25"/>
      <c r="H52" s="25"/>
      <c r="I52" s="25"/>
      <c r="J52" s="26"/>
      <c r="K52" s="27"/>
      <c r="L52" s="28"/>
      <c r="M52" s="29"/>
      <c r="N52" s="29"/>
      <c r="O52" s="29"/>
      <c r="P52" s="29"/>
      <c r="Q52" s="29"/>
    </row>
    <row r="53" spans="1:17" ht="18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27"/>
      <c r="L53" s="28"/>
      <c r="M53" s="29"/>
      <c r="N53" s="29"/>
      <c r="O53" s="29"/>
      <c r="P53" s="29"/>
      <c r="Q53" s="29"/>
    </row>
    <row r="54" spans="1:17" ht="18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7"/>
      <c r="L54" s="28"/>
      <c r="M54" s="29"/>
      <c r="N54" s="29"/>
      <c r="O54" s="29"/>
      <c r="P54" s="29"/>
      <c r="Q54" s="29"/>
    </row>
    <row r="55" spans="1:17" ht="18">
      <c r="A55" s="24"/>
      <c r="B55" s="25"/>
      <c r="C55" s="25"/>
      <c r="D55" s="25"/>
      <c r="E55" s="25"/>
      <c r="F55" s="25"/>
      <c r="G55" s="25"/>
      <c r="H55" s="25"/>
      <c r="I55" s="25"/>
      <c r="J55" s="26"/>
      <c r="K55" s="27"/>
      <c r="L55" s="28"/>
      <c r="M55" s="29"/>
      <c r="N55" s="29"/>
      <c r="O55" s="29"/>
      <c r="P55" s="29"/>
      <c r="Q55" s="29"/>
    </row>
    <row r="56" spans="1:17" ht="18">
      <c r="A56" s="24"/>
      <c r="B56" s="25"/>
      <c r="C56" s="25"/>
      <c r="D56" s="25"/>
      <c r="E56" s="25"/>
      <c r="F56" s="25"/>
      <c r="G56" s="25"/>
      <c r="H56" s="25"/>
      <c r="I56" s="25"/>
      <c r="J56" s="26"/>
      <c r="K56" s="27"/>
      <c r="L56" s="28"/>
      <c r="M56" s="29"/>
      <c r="N56" s="29"/>
      <c r="O56" s="29"/>
      <c r="P56" s="29"/>
      <c r="Q56" s="29"/>
    </row>
    <row r="57" spans="1:17" ht="18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27"/>
      <c r="L57" s="28"/>
      <c r="M57" s="29"/>
      <c r="N57" s="29"/>
      <c r="O57" s="29"/>
      <c r="P57" s="29"/>
      <c r="Q57" s="29"/>
    </row>
    <row r="58" spans="1:17" ht="18">
      <c r="A58" s="24"/>
      <c r="B58" s="25"/>
      <c r="C58" s="25"/>
      <c r="D58" s="25"/>
      <c r="E58" s="25"/>
      <c r="F58" s="25"/>
      <c r="G58" s="393"/>
      <c r="H58" s="393"/>
      <c r="I58" s="25"/>
      <c r="J58" s="26"/>
      <c r="K58" s="27"/>
      <c r="L58" s="28"/>
      <c r="M58" s="29"/>
      <c r="N58" s="29"/>
      <c r="O58" s="29"/>
      <c r="P58" s="29"/>
      <c r="Q58" s="29"/>
    </row>
    <row r="59" spans="1:17" ht="18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27"/>
      <c r="L59" s="28"/>
      <c r="M59" s="29"/>
      <c r="N59" s="29"/>
      <c r="O59" s="29"/>
      <c r="P59" s="29"/>
      <c r="Q59" s="29"/>
    </row>
    <row r="60" spans="1:17" ht="18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8"/>
      <c r="M60" s="29"/>
      <c r="N60" s="29"/>
      <c r="O60" s="29"/>
      <c r="P60" s="29"/>
      <c r="Q60" s="29"/>
    </row>
    <row r="61" spans="1:17" ht="18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27"/>
      <c r="L61" s="28"/>
      <c r="M61" s="29"/>
      <c r="N61" s="29"/>
      <c r="O61" s="29"/>
      <c r="P61" s="29"/>
      <c r="Q61" s="29"/>
    </row>
    <row r="62" spans="1:17" ht="18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27"/>
      <c r="L62" s="28"/>
      <c r="M62" s="29"/>
      <c r="N62" s="29"/>
      <c r="O62" s="29"/>
      <c r="P62" s="29"/>
      <c r="Q62" s="29"/>
    </row>
    <row r="63" spans="1:17" ht="18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7"/>
      <c r="L63" s="28"/>
      <c r="M63" s="29"/>
      <c r="N63" s="29"/>
      <c r="O63" s="29"/>
      <c r="P63" s="29"/>
      <c r="Q63" s="29"/>
    </row>
    <row r="64" spans="1:17" ht="18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27"/>
      <c r="L64" s="28"/>
      <c r="M64" s="29"/>
      <c r="N64" s="29"/>
      <c r="O64" s="29"/>
      <c r="P64" s="29"/>
      <c r="Q64" s="29"/>
    </row>
    <row r="65" spans="1:17" ht="18">
      <c r="A65" s="24"/>
      <c r="B65" s="25"/>
      <c r="C65" s="25"/>
      <c r="D65" s="25"/>
      <c r="E65" s="25"/>
      <c r="F65" s="25"/>
      <c r="G65" s="25"/>
      <c r="H65" s="25"/>
      <c r="I65" s="25"/>
      <c r="J65" s="26"/>
      <c r="K65" s="27"/>
      <c r="L65" s="28"/>
      <c r="M65" s="29"/>
      <c r="N65" s="29"/>
      <c r="O65" s="29"/>
      <c r="P65" s="29"/>
      <c r="Q65" s="29"/>
    </row>
    <row r="66" spans="1:17" ht="18">
      <c r="A66" s="24"/>
      <c r="B66" s="25"/>
      <c r="C66" s="25"/>
      <c r="D66" s="25"/>
      <c r="E66" s="25"/>
      <c r="F66" s="25"/>
      <c r="G66" s="25"/>
      <c r="H66" s="25"/>
      <c r="I66" s="25"/>
      <c r="J66" s="26"/>
      <c r="K66" s="27"/>
      <c r="L66" s="28"/>
      <c r="M66" s="29"/>
      <c r="N66" s="29"/>
      <c r="O66" s="29"/>
      <c r="P66" s="29"/>
      <c r="Q66" s="29"/>
    </row>
    <row r="67" spans="1:17" ht="18">
      <c r="A67" s="24"/>
      <c r="B67" s="25"/>
      <c r="C67" s="25"/>
      <c r="D67" s="25"/>
      <c r="E67" s="25"/>
      <c r="F67" s="25"/>
      <c r="G67" s="25"/>
      <c r="H67" s="25"/>
      <c r="I67" s="25"/>
      <c r="J67" s="26"/>
      <c r="K67" s="27"/>
      <c r="L67" s="28"/>
      <c r="M67" s="29"/>
      <c r="N67" s="29"/>
      <c r="O67" s="29"/>
      <c r="P67" s="29"/>
      <c r="Q67" s="29"/>
    </row>
    <row r="68" spans="1:17" ht="18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8"/>
      <c r="M68" s="29"/>
      <c r="N68" s="29"/>
      <c r="O68" s="29"/>
      <c r="P68" s="29"/>
      <c r="Q68" s="29"/>
    </row>
    <row r="69" spans="1:17" ht="18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7"/>
      <c r="L69" s="28"/>
      <c r="M69" s="29"/>
      <c r="N69" s="29"/>
      <c r="O69" s="29"/>
      <c r="P69" s="29"/>
      <c r="Q69" s="29"/>
    </row>
    <row r="70" spans="1:17" ht="18">
      <c r="A70" s="24"/>
      <c r="B70" s="25"/>
      <c r="C70" s="25"/>
      <c r="D70" s="25"/>
      <c r="E70" s="25"/>
      <c r="F70" s="25"/>
      <c r="G70" s="25"/>
      <c r="H70" s="25"/>
      <c r="I70" s="25"/>
      <c r="J70" s="26"/>
      <c r="K70" s="27"/>
      <c r="L70" s="28"/>
      <c r="M70" s="29"/>
      <c r="N70" s="29"/>
      <c r="O70" s="29"/>
      <c r="P70" s="29"/>
      <c r="Q70" s="29"/>
    </row>
    <row r="71" spans="1:17" ht="15">
      <c r="A71" s="25"/>
      <c r="B71" s="30"/>
      <c r="C71" s="25"/>
      <c r="D71" s="30"/>
      <c r="E71" s="30"/>
      <c r="F71" s="30"/>
      <c r="G71" s="30"/>
      <c r="H71" s="30"/>
      <c r="I71" s="30"/>
      <c r="J71" s="31"/>
      <c r="K71" s="32"/>
      <c r="L71" s="33"/>
      <c r="M71" s="32"/>
      <c r="N71" s="32"/>
      <c r="O71" s="32"/>
      <c r="P71" s="32"/>
      <c r="Q71" s="32"/>
    </row>
    <row r="72" spans="1:17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7"/>
      <c r="L72" s="28"/>
      <c r="M72" s="29"/>
      <c r="N72" s="29"/>
      <c r="O72" s="29"/>
      <c r="P72" s="29"/>
      <c r="Q72" s="29"/>
    </row>
    <row r="73" spans="1:17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7"/>
      <c r="L73" s="28"/>
      <c r="M73" s="29"/>
      <c r="N73" s="29"/>
      <c r="O73" s="29"/>
      <c r="P73" s="29"/>
      <c r="Q73" s="29"/>
    </row>
    <row r="74" spans="1:17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7"/>
      <c r="L74" s="28"/>
      <c r="M74" s="29"/>
      <c r="N74" s="29"/>
      <c r="O74" s="29"/>
      <c r="P74" s="29"/>
      <c r="Q74" s="29"/>
    </row>
    <row r="75" spans="1:17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7"/>
      <c r="L75" s="28"/>
      <c r="M75" s="29"/>
      <c r="N75" s="29"/>
      <c r="O75" s="29"/>
      <c r="P75" s="29"/>
      <c r="Q75" s="29"/>
    </row>
    <row r="76" spans="1:17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7"/>
      <c r="L76" s="28"/>
      <c r="M76" s="29"/>
      <c r="N76" s="29"/>
      <c r="O76" s="29"/>
      <c r="P76" s="29"/>
      <c r="Q76" s="29"/>
    </row>
    <row r="77" spans="1:17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7"/>
      <c r="L77" s="28"/>
      <c r="M77" s="29"/>
      <c r="N77" s="29"/>
      <c r="O77" s="29"/>
      <c r="P77" s="29"/>
      <c r="Q77" s="29"/>
    </row>
    <row r="78" spans="1:17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7"/>
      <c r="L78" s="28"/>
      <c r="M78" s="29"/>
      <c r="N78" s="29"/>
      <c r="O78" s="29"/>
      <c r="P78" s="29"/>
      <c r="Q78" s="29"/>
    </row>
    <row r="79" spans="1:17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7"/>
      <c r="L79" s="28"/>
      <c r="M79" s="29"/>
      <c r="N79" s="29"/>
      <c r="O79" s="29"/>
      <c r="P79" s="29"/>
      <c r="Q79" s="29"/>
    </row>
    <row r="80" spans="1:17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7"/>
      <c r="L80" s="28"/>
      <c r="M80" s="29"/>
      <c r="N80" s="29"/>
      <c r="O80" s="29"/>
      <c r="P80" s="29"/>
      <c r="Q80" s="29"/>
    </row>
    <row r="81" spans="1:17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7"/>
      <c r="L81" s="28"/>
      <c r="M81" s="29"/>
      <c r="N81" s="29"/>
      <c r="O81" s="29"/>
      <c r="P81" s="29"/>
      <c r="Q81" s="29"/>
    </row>
    <row r="82" spans="1:17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7"/>
      <c r="L82" s="28"/>
      <c r="M82" s="29"/>
      <c r="N82" s="29"/>
      <c r="O82" s="29"/>
      <c r="P82" s="29"/>
      <c r="Q82" s="29"/>
    </row>
    <row r="83" spans="1:17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7"/>
      <c r="L83" s="28"/>
      <c r="M83" s="29"/>
      <c r="N83" s="29"/>
      <c r="O83" s="29"/>
      <c r="P83" s="29"/>
      <c r="Q83" s="29"/>
    </row>
    <row r="84" spans="1:17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7"/>
      <c r="L84" s="28"/>
      <c r="M84" s="29"/>
      <c r="N84" s="29"/>
      <c r="O84" s="29"/>
      <c r="P84" s="29"/>
      <c r="Q84" s="29"/>
    </row>
    <row r="85" spans="1:17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7"/>
      <c r="L85" s="28"/>
      <c r="M85" s="29"/>
      <c r="N85" s="29"/>
      <c r="O85" s="29"/>
      <c r="P85" s="29"/>
      <c r="Q85" s="29"/>
    </row>
    <row r="86" spans="1:17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7"/>
      <c r="L86" s="28"/>
      <c r="M86" s="29"/>
      <c r="N86" s="29"/>
      <c r="O86" s="29"/>
      <c r="P86" s="29"/>
      <c r="Q86" s="29"/>
    </row>
    <row r="87" spans="1:17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7"/>
      <c r="L87" s="28"/>
      <c r="M87" s="29"/>
      <c r="N87" s="29"/>
      <c r="O87" s="29"/>
      <c r="P87" s="29"/>
      <c r="Q87" s="29"/>
    </row>
    <row r="88" spans="1:17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7"/>
      <c r="L88" s="28"/>
      <c r="M88" s="29"/>
      <c r="N88" s="29"/>
      <c r="O88" s="29"/>
      <c r="P88" s="29"/>
      <c r="Q88" s="29"/>
    </row>
    <row r="89" spans="1:17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7"/>
      <c r="L89" s="28"/>
      <c r="M89" s="29"/>
      <c r="N89" s="29"/>
      <c r="O89" s="29"/>
      <c r="P89" s="29"/>
      <c r="Q89" s="29"/>
    </row>
    <row r="90" spans="1:17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7"/>
      <c r="L90" s="28"/>
      <c r="M90" s="29"/>
      <c r="N90" s="29"/>
      <c r="O90" s="29"/>
      <c r="P90" s="29"/>
      <c r="Q90" s="29"/>
    </row>
    <row r="91" spans="1:17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7"/>
      <c r="L91" s="28"/>
      <c r="M91" s="29"/>
      <c r="N91" s="29"/>
      <c r="O91" s="29"/>
      <c r="P91" s="29"/>
      <c r="Q91" s="29"/>
    </row>
    <row r="92" spans="1:17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7"/>
      <c r="L92" s="28"/>
      <c r="M92" s="29"/>
      <c r="N92" s="29"/>
      <c r="O92" s="29"/>
      <c r="P92" s="29"/>
      <c r="Q92" s="29"/>
    </row>
    <row r="93" spans="1:17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7"/>
      <c r="L93" s="28"/>
      <c r="M93" s="29"/>
      <c r="N93" s="29"/>
      <c r="O93" s="29"/>
      <c r="P93" s="29"/>
      <c r="Q93" s="29"/>
    </row>
    <row r="94" spans="1:17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7"/>
      <c r="L94" s="28"/>
      <c r="M94" s="29"/>
      <c r="N94" s="29"/>
      <c r="O94" s="29"/>
      <c r="P94" s="29"/>
      <c r="Q94" s="29"/>
    </row>
    <row r="95" spans="1:17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7"/>
      <c r="L95" s="28"/>
      <c r="M95" s="29"/>
      <c r="N95" s="29"/>
      <c r="O95" s="29"/>
      <c r="P95" s="29"/>
      <c r="Q95" s="29"/>
    </row>
    <row r="96" spans="1:17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7"/>
      <c r="L96" s="28"/>
      <c r="M96" s="29"/>
      <c r="N96" s="29"/>
      <c r="O96" s="29"/>
      <c r="P96" s="29"/>
      <c r="Q96" s="29"/>
    </row>
    <row r="97" spans="1:17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7"/>
      <c r="L97" s="28"/>
      <c r="M97" s="29"/>
      <c r="N97" s="29"/>
      <c r="O97" s="29"/>
      <c r="P97" s="29"/>
      <c r="Q97" s="29"/>
    </row>
    <row r="98" spans="1:17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7"/>
      <c r="L98" s="28"/>
      <c r="M98" s="29"/>
      <c r="N98" s="29"/>
      <c r="O98" s="29"/>
      <c r="P98" s="29"/>
      <c r="Q98" s="29"/>
    </row>
    <row r="99" spans="1:17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7"/>
      <c r="L99" s="28"/>
      <c r="M99" s="29"/>
      <c r="N99" s="29"/>
      <c r="O99" s="29"/>
      <c r="P99" s="29"/>
      <c r="Q99" s="29"/>
    </row>
    <row r="100" spans="1:17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7"/>
      <c r="L100" s="28"/>
      <c r="M100" s="29"/>
      <c r="N100" s="29"/>
      <c r="O100" s="29"/>
      <c r="P100" s="29"/>
      <c r="Q100" s="29"/>
    </row>
    <row r="101" spans="1:17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7"/>
      <c r="L101" s="28"/>
      <c r="M101" s="29"/>
      <c r="N101" s="29"/>
      <c r="O101" s="29"/>
      <c r="P101" s="29"/>
      <c r="Q101" s="29"/>
    </row>
    <row r="102" spans="1:17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7"/>
      <c r="L102" s="28"/>
      <c r="M102" s="29"/>
      <c r="N102" s="29"/>
      <c r="O102" s="29"/>
      <c r="P102" s="29"/>
      <c r="Q102" s="29"/>
    </row>
    <row r="103" spans="1:17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7"/>
      <c r="L103" s="28"/>
      <c r="M103" s="29"/>
      <c r="N103" s="29"/>
      <c r="O103" s="29"/>
      <c r="P103" s="29"/>
      <c r="Q103" s="29"/>
    </row>
    <row r="104" spans="1:17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7"/>
      <c r="L104" s="28"/>
      <c r="M104" s="29"/>
      <c r="N104" s="29"/>
      <c r="O104" s="29"/>
      <c r="P104" s="29"/>
      <c r="Q104" s="29"/>
    </row>
    <row r="105" spans="1:17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7"/>
      <c r="L105" s="28"/>
      <c r="M105" s="29"/>
      <c r="N105" s="29"/>
      <c r="O105" s="29"/>
      <c r="P105" s="29"/>
      <c r="Q105" s="29"/>
    </row>
    <row r="106" spans="1:17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7"/>
      <c r="L106" s="28"/>
      <c r="M106" s="29"/>
      <c r="N106" s="29"/>
      <c r="O106" s="29"/>
      <c r="P106" s="29"/>
      <c r="Q106" s="29"/>
    </row>
    <row r="107" spans="1:17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7"/>
      <c r="L107" s="28"/>
      <c r="M107" s="29"/>
      <c r="N107" s="29"/>
      <c r="O107" s="29"/>
      <c r="P107" s="29"/>
      <c r="Q107" s="29"/>
    </row>
    <row r="108" spans="1:17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7"/>
      <c r="L108" s="28"/>
      <c r="M108" s="29"/>
      <c r="N108" s="29"/>
      <c r="O108" s="29"/>
      <c r="P108" s="29"/>
      <c r="Q108" s="29"/>
    </row>
    <row r="109" spans="1:17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7"/>
      <c r="L109" s="28"/>
      <c r="M109" s="29"/>
      <c r="N109" s="29"/>
      <c r="O109" s="29"/>
      <c r="P109" s="29"/>
      <c r="Q109" s="29"/>
    </row>
    <row r="110" spans="1:17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7"/>
      <c r="L110" s="28"/>
      <c r="M110" s="29"/>
      <c r="N110" s="29"/>
      <c r="O110" s="29"/>
      <c r="P110" s="29"/>
      <c r="Q110" s="29"/>
    </row>
    <row r="111" spans="1:17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7"/>
      <c r="L111" s="28"/>
      <c r="M111" s="29"/>
      <c r="N111" s="29"/>
      <c r="O111" s="29"/>
      <c r="P111" s="29"/>
      <c r="Q111" s="29"/>
    </row>
    <row r="112" spans="1:17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7"/>
      <c r="L112" s="28"/>
      <c r="M112" s="29"/>
      <c r="N112" s="29"/>
      <c r="O112" s="29"/>
      <c r="P112" s="29"/>
      <c r="Q112" s="29"/>
    </row>
    <row r="113" spans="1:17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7"/>
      <c r="L113" s="28"/>
      <c r="M113" s="29"/>
      <c r="N113" s="29"/>
      <c r="O113" s="29"/>
      <c r="P113" s="29"/>
      <c r="Q113" s="29"/>
    </row>
    <row r="114" spans="1:17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7"/>
      <c r="L114" s="28"/>
      <c r="M114" s="29"/>
      <c r="N114" s="29"/>
      <c r="O114" s="29"/>
      <c r="P114" s="29"/>
      <c r="Q114" s="29"/>
    </row>
    <row r="115" spans="1:17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7"/>
      <c r="L115" s="28"/>
      <c r="M115" s="29"/>
      <c r="N115" s="29"/>
      <c r="O115" s="29"/>
      <c r="P115" s="29"/>
      <c r="Q115" s="29"/>
    </row>
    <row r="116" spans="1:17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7"/>
      <c r="L116" s="28"/>
      <c r="M116" s="29"/>
      <c r="N116" s="29"/>
      <c r="O116" s="29"/>
      <c r="P116" s="29"/>
      <c r="Q116" s="29"/>
    </row>
    <row r="117" spans="1:17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7"/>
      <c r="L117" s="28"/>
      <c r="M117" s="29"/>
      <c r="N117" s="29"/>
      <c r="O117" s="29"/>
      <c r="P117" s="29"/>
      <c r="Q117" s="29"/>
    </row>
    <row r="118" spans="1:17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7"/>
      <c r="L118" s="28"/>
      <c r="M118" s="29"/>
      <c r="N118" s="29"/>
      <c r="O118" s="29"/>
      <c r="P118" s="29"/>
      <c r="Q118" s="29"/>
    </row>
    <row r="119" spans="1:17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7"/>
      <c r="L119" s="28"/>
      <c r="M119" s="29"/>
      <c r="N119" s="29"/>
      <c r="O119" s="29"/>
      <c r="P119" s="29"/>
      <c r="Q119" s="29"/>
    </row>
    <row r="120" spans="1:17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7"/>
      <c r="L120" s="28"/>
      <c r="M120" s="29"/>
      <c r="N120" s="29"/>
      <c r="O120" s="29"/>
      <c r="P120" s="29"/>
      <c r="Q120" s="29"/>
    </row>
    <row r="121" spans="1:17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7"/>
      <c r="L121" s="28"/>
      <c r="M121" s="29"/>
      <c r="N121" s="29"/>
      <c r="O121" s="29"/>
      <c r="P121" s="29"/>
      <c r="Q121" s="29"/>
    </row>
    <row r="122" spans="1:17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7"/>
      <c r="L122" s="28"/>
      <c r="M122" s="29"/>
      <c r="N122" s="29"/>
      <c r="O122" s="29"/>
      <c r="P122" s="29"/>
      <c r="Q122" s="29"/>
    </row>
    <row r="123" spans="1:17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7"/>
      <c r="L123" s="28"/>
      <c r="M123" s="29"/>
      <c r="N123" s="29"/>
      <c r="O123" s="29"/>
      <c r="P123" s="29"/>
      <c r="Q123" s="29"/>
    </row>
    <row r="124" spans="1:17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7"/>
      <c r="L124" s="28"/>
      <c r="M124" s="29"/>
      <c r="N124" s="29"/>
      <c r="O124" s="29"/>
      <c r="P124" s="29"/>
      <c r="Q124" s="29"/>
    </row>
    <row r="125" spans="1:17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7"/>
      <c r="L125" s="28"/>
      <c r="M125" s="29"/>
      <c r="N125" s="29"/>
      <c r="O125" s="29"/>
      <c r="P125" s="29"/>
      <c r="Q125" s="29"/>
    </row>
    <row r="126" spans="1:17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7"/>
      <c r="L126" s="28"/>
      <c r="M126" s="29"/>
      <c r="N126" s="29"/>
      <c r="O126" s="29"/>
      <c r="P126" s="29"/>
      <c r="Q126" s="29"/>
    </row>
    <row r="127" spans="1:17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7"/>
      <c r="L127" s="28"/>
      <c r="M127" s="29"/>
      <c r="N127" s="29"/>
      <c r="O127" s="29"/>
      <c r="P127" s="29"/>
      <c r="Q127" s="29"/>
    </row>
    <row r="128" spans="1:17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7"/>
      <c r="L128" s="28"/>
      <c r="M128" s="29"/>
      <c r="N128" s="29"/>
      <c r="O128" s="29"/>
      <c r="P128" s="29"/>
      <c r="Q128" s="29"/>
    </row>
    <row r="129" spans="1:17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7"/>
      <c r="L129" s="28"/>
      <c r="M129" s="29"/>
      <c r="N129" s="29"/>
      <c r="O129" s="29"/>
      <c r="P129" s="29"/>
      <c r="Q129" s="29"/>
    </row>
    <row r="130" spans="1:17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7"/>
      <c r="L130" s="28"/>
      <c r="M130" s="29"/>
      <c r="N130" s="29"/>
      <c r="O130" s="29"/>
      <c r="P130" s="29"/>
      <c r="Q130" s="29"/>
    </row>
    <row r="131" spans="1:17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7"/>
      <c r="L131" s="28"/>
      <c r="M131" s="29"/>
      <c r="N131" s="29"/>
      <c r="O131" s="29"/>
      <c r="P131" s="29"/>
      <c r="Q131" s="29"/>
    </row>
    <row r="132" spans="1:17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7"/>
      <c r="L132" s="28"/>
      <c r="M132" s="29"/>
      <c r="N132" s="29"/>
      <c r="O132" s="29"/>
      <c r="P132" s="29"/>
      <c r="Q132" s="29"/>
    </row>
    <row r="133" spans="1:17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7"/>
      <c r="L133" s="28"/>
      <c r="M133" s="29"/>
      <c r="N133" s="29"/>
      <c r="O133" s="29"/>
      <c r="P133" s="29"/>
      <c r="Q133" s="29"/>
    </row>
    <row r="134" spans="1:17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7"/>
      <c r="L134" s="28"/>
      <c r="M134" s="29"/>
      <c r="N134" s="29"/>
      <c r="O134" s="29"/>
      <c r="P134" s="29"/>
      <c r="Q134" s="29"/>
    </row>
    <row r="135" spans="1:17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7"/>
      <c r="L135" s="28"/>
      <c r="M135" s="29"/>
      <c r="N135" s="29"/>
      <c r="O135" s="29"/>
      <c r="P135" s="29"/>
      <c r="Q135" s="29"/>
    </row>
    <row r="136" spans="1:17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7"/>
      <c r="L136" s="28"/>
      <c r="M136" s="29"/>
      <c r="N136" s="29"/>
      <c r="O136" s="29"/>
      <c r="P136" s="29"/>
      <c r="Q136" s="29"/>
    </row>
    <row r="137" spans="1:17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7"/>
      <c r="L137" s="28"/>
      <c r="M137" s="29"/>
      <c r="N137" s="29"/>
      <c r="O137" s="29"/>
      <c r="P137" s="29"/>
      <c r="Q137" s="29"/>
    </row>
    <row r="138" spans="1:17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7"/>
      <c r="L138" s="28"/>
      <c r="M138" s="29"/>
      <c r="N138" s="29"/>
      <c r="O138" s="29"/>
      <c r="P138" s="29"/>
      <c r="Q138" s="29"/>
    </row>
    <row r="139" spans="1:17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7"/>
      <c r="L139" s="28"/>
      <c r="M139" s="29"/>
      <c r="N139" s="29"/>
      <c r="O139" s="29"/>
      <c r="P139" s="29"/>
      <c r="Q139" s="29"/>
    </row>
    <row r="140" spans="1:17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7"/>
      <c r="L140" s="28"/>
      <c r="M140" s="29"/>
      <c r="N140" s="29"/>
      <c r="O140" s="29"/>
      <c r="P140" s="29"/>
      <c r="Q140" s="29"/>
    </row>
    <row r="141" spans="1:17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7"/>
      <c r="L141" s="28"/>
      <c r="M141" s="29"/>
      <c r="N141" s="29"/>
      <c r="O141" s="29"/>
      <c r="P141" s="29"/>
      <c r="Q141" s="29"/>
    </row>
    <row r="142" spans="1:17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7"/>
      <c r="L142" s="28"/>
      <c r="M142" s="29"/>
      <c r="N142" s="29"/>
      <c r="O142" s="29"/>
      <c r="P142" s="29"/>
      <c r="Q142" s="29"/>
    </row>
    <row r="143" spans="1:17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7"/>
      <c r="L143" s="28"/>
      <c r="M143" s="29"/>
      <c r="N143" s="29"/>
      <c r="O143" s="29"/>
      <c r="P143" s="29"/>
      <c r="Q143" s="29"/>
    </row>
    <row r="144" spans="1:17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7"/>
      <c r="L144" s="28"/>
      <c r="M144" s="29"/>
      <c r="N144" s="29"/>
      <c r="O144" s="29"/>
      <c r="P144" s="29"/>
      <c r="Q144" s="29"/>
    </row>
    <row r="145" spans="1:17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7"/>
      <c r="L145" s="28"/>
      <c r="M145" s="29"/>
      <c r="N145" s="29"/>
      <c r="O145" s="29"/>
      <c r="P145" s="29"/>
      <c r="Q145" s="29"/>
    </row>
    <row r="146" spans="1:17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7"/>
      <c r="L146" s="28"/>
      <c r="M146" s="29"/>
      <c r="N146" s="29"/>
      <c r="O146" s="29"/>
      <c r="P146" s="29"/>
      <c r="Q146" s="29"/>
    </row>
    <row r="147" spans="1:17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7"/>
      <c r="L147" s="28"/>
      <c r="M147" s="29"/>
      <c r="N147" s="29"/>
      <c r="O147" s="29"/>
      <c r="P147" s="29"/>
      <c r="Q147" s="29"/>
    </row>
    <row r="148" spans="1:17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7"/>
      <c r="L148" s="28"/>
      <c r="M148" s="29"/>
      <c r="N148" s="29"/>
      <c r="O148" s="29"/>
      <c r="P148" s="29"/>
      <c r="Q148" s="29"/>
    </row>
    <row r="149" spans="1:17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7"/>
      <c r="L149" s="28"/>
      <c r="M149" s="29"/>
      <c r="N149" s="29"/>
      <c r="O149" s="29"/>
      <c r="P149" s="29"/>
      <c r="Q149" s="29"/>
    </row>
    <row r="150" spans="1:17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7"/>
      <c r="L150" s="28"/>
      <c r="M150" s="29"/>
      <c r="N150" s="29"/>
      <c r="O150" s="29"/>
      <c r="P150" s="29"/>
      <c r="Q150" s="29"/>
    </row>
    <row r="151" spans="1:17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7"/>
      <c r="L151" s="28"/>
      <c r="M151" s="29"/>
      <c r="N151" s="29"/>
      <c r="O151" s="29"/>
      <c r="P151" s="29"/>
      <c r="Q151" s="29"/>
    </row>
    <row r="152" spans="1:17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7"/>
      <c r="L152" s="28"/>
      <c r="M152" s="29"/>
      <c r="N152" s="29"/>
      <c r="O152" s="29"/>
      <c r="P152" s="29"/>
      <c r="Q152" s="29"/>
    </row>
    <row r="153" spans="1:17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7"/>
      <c r="L153" s="28"/>
      <c r="M153" s="29"/>
      <c r="N153" s="29"/>
      <c r="O153" s="29"/>
      <c r="P153" s="29"/>
      <c r="Q153" s="29"/>
    </row>
    <row r="154" spans="1:17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7"/>
      <c r="L154" s="28"/>
      <c r="M154" s="29"/>
      <c r="N154" s="29"/>
      <c r="O154" s="29"/>
      <c r="P154" s="29"/>
      <c r="Q154" s="29"/>
    </row>
    <row r="155" spans="1:17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7"/>
      <c r="L155" s="28"/>
      <c r="M155" s="29"/>
      <c r="N155" s="29"/>
      <c r="O155" s="29"/>
      <c r="P155" s="29"/>
      <c r="Q155" s="29"/>
    </row>
    <row r="156" spans="1:17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7"/>
      <c r="L156" s="28"/>
      <c r="M156" s="29"/>
      <c r="N156" s="29"/>
      <c r="O156" s="29"/>
      <c r="P156" s="29"/>
      <c r="Q156" s="29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7"/>
      <c r="L157" s="28"/>
      <c r="M157" s="29"/>
      <c r="N157" s="29"/>
      <c r="O157" s="29"/>
      <c r="P157" s="29"/>
      <c r="Q157" s="29"/>
    </row>
    <row r="158" spans="1:17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7"/>
      <c r="L158" s="28"/>
      <c r="M158" s="29"/>
      <c r="N158" s="29"/>
      <c r="O158" s="29"/>
      <c r="P158" s="29"/>
      <c r="Q158" s="29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7"/>
      <c r="L159" s="28"/>
      <c r="M159" s="29"/>
      <c r="N159" s="29"/>
      <c r="O159" s="29"/>
      <c r="P159" s="29"/>
      <c r="Q159" s="29"/>
    </row>
    <row r="160" spans="1:17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7"/>
      <c r="L160" s="28"/>
      <c r="M160" s="29"/>
      <c r="N160" s="29"/>
      <c r="O160" s="29"/>
      <c r="P160" s="29"/>
      <c r="Q160" s="29"/>
    </row>
    <row r="161" spans="1:17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7"/>
      <c r="L161" s="28"/>
      <c r="M161" s="29"/>
      <c r="N161" s="29"/>
      <c r="O161" s="29"/>
      <c r="P161" s="29"/>
      <c r="Q161" s="29"/>
    </row>
    <row r="162" spans="1:17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7"/>
      <c r="L162" s="28"/>
      <c r="M162" s="29"/>
      <c r="N162" s="29"/>
      <c r="O162" s="29"/>
      <c r="P162" s="29"/>
      <c r="Q162" s="29"/>
    </row>
    <row r="163" spans="1:17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7"/>
      <c r="L163" s="28"/>
      <c r="M163" s="29"/>
      <c r="N163" s="29"/>
      <c r="O163" s="29"/>
      <c r="P163" s="29"/>
      <c r="Q163" s="29"/>
    </row>
    <row r="164" spans="1:17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7"/>
      <c r="L164" s="28"/>
      <c r="M164" s="29"/>
      <c r="N164" s="29"/>
      <c r="O164" s="29"/>
      <c r="P164" s="29"/>
      <c r="Q164" s="29"/>
    </row>
    <row r="165" spans="1:17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7"/>
      <c r="L165" s="28"/>
      <c r="M165" s="29"/>
      <c r="N165" s="29"/>
      <c r="O165" s="29"/>
      <c r="P165" s="29"/>
      <c r="Q165" s="29"/>
    </row>
    <row r="166" spans="1:17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7"/>
      <c r="L166" s="28"/>
      <c r="M166" s="29"/>
      <c r="N166" s="29"/>
      <c r="O166" s="29"/>
      <c r="P166" s="29"/>
      <c r="Q166" s="29"/>
    </row>
    <row r="167" spans="1:17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7"/>
      <c r="L167" s="28"/>
      <c r="M167" s="29"/>
      <c r="N167" s="29"/>
      <c r="O167" s="29"/>
      <c r="P167" s="29"/>
      <c r="Q167" s="29"/>
    </row>
    <row r="168" spans="1:17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7"/>
      <c r="L168" s="28"/>
      <c r="M168" s="29"/>
      <c r="N168" s="29"/>
      <c r="O168" s="29"/>
      <c r="P168" s="29"/>
      <c r="Q168" s="29"/>
    </row>
    <row r="169" spans="1:17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7"/>
      <c r="L169" s="28"/>
      <c r="M169" s="29"/>
      <c r="N169" s="29"/>
      <c r="O169" s="29"/>
      <c r="P169" s="29"/>
      <c r="Q169" s="29"/>
    </row>
    <row r="170" spans="1:17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7"/>
      <c r="L170" s="28"/>
      <c r="M170" s="29"/>
      <c r="N170" s="29"/>
      <c r="O170" s="29"/>
      <c r="P170" s="29"/>
      <c r="Q170" s="29"/>
    </row>
    <row r="171" spans="1:17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7"/>
      <c r="L171" s="28"/>
      <c r="M171" s="29"/>
      <c r="N171" s="29"/>
      <c r="O171" s="29"/>
      <c r="P171" s="29"/>
      <c r="Q171" s="29"/>
    </row>
    <row r="172" spans="1:17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7"/>
      <c r="L172" s="28"/>
      <c r="M172" s="29"/>
      <c r="N172" s="29"/>
      <c r="O172" s="29"/>
      <c r="P172" s="29"/>
      <c r="Q172" s="29"/>
    </row>
    <row r="173" spans="1:17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7"/>
      <c r="L173" s="28"/>
      <c r="M173" s="29"/>
      <c r="N173" s="29"/>
      <c r="O173" s="29"/>
      <c r="P173" s="29"/>
      <c r="Q173" s="29"/>
    </row>
    <row r="174" spans="1:17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7"/>
      <c r="L174" s="28"/>
      <c r="M174" s="29"/>
      <c r="N174" s="29"/>
      <c r="O174" s="29"/>
      <c r="P174" s="29"/>
      <c r="Q174" s="29"/>
    </row>
    <row r="175" spans="1:17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7"/>
      <c r="L175" s="28"/>
      <c r="M175" s="29"/>
      <c r="N175" s="29"/>
      <c r="O175" s="29"/>
      <c r="P175" s="29"/>
      <c r="Q175" s="29"/>
    </row>
    <row r="176" spans="1:17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7"/>
      <c r="L176" s="28"/>
      <c r="M176" s="29"/>
      <c r="N176" s="29"/>
      <c r="O176" s="29"/>
      <c r="P176" s="29"/>
      <c r="Q176" s="29"/>
    </row>
    <row r="177" spans="1:17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7"/>
      <c r="L177" s="28"/>
      <c r="M177" s="29"/>
      <c r="N177" s="29"/>
      <c r="O177" s="29"/>
      <c r="P177" s="29"/>
      <c r="Q177" s="29"/>
    </row>
    <row r="178" spans="1:17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7"/>
      <c r="L178" s="28"/>
      <c r="M178" s="29"/>
      <c r="N178" s="29"/>
      <c r="O178" s="29"/>
      <c r="P178" s="29"/>
      <c r="Q178" s="29"/>
    </row>
    <row r="179" spans="1:17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7"/>
      <c r="L179" s="28"/>
      <c r="M179" s="29"/>
      <c r="N179" s="29"/>
      <c r="O179" s="29"/>
      <c r="P179" s="29"/>
      <c r="Q179" s="29"/>
    </row>
    <row r="180" spans="1:17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7"/>
      <c r="L180" s="28"/>
      <c r="M180" s="29"/>
      <c r="N180" s="29"/>
      <c r="O180" s="29"/>
      <c r="P180" s="29"/>
      <c r="Q180" s="29"/>
    </row>
    <row r="181" spans="1:17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7"/>
      <c r="L181" s="28"/>
      <c r="M181" s="29"/>
      <c r="N181" s="29"/>
      <c r="O181" s="29"/>
      <c r="P181" s="29"/>
      <c r="Q181" s="29"/>
    </row>
    <row r="182" spans="1:17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7"/>
      <c r="L182" s="28"/>
      <c r="M182" s="29"/>
      <c r="N182" s="29"/>
      <c r="O182" s="29"/>
      <c r="P182" s="29"/>
      <c r="Q182" s="29"/>
    </row>
    <row r="183" spans="1:17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7"/>
      <c r="L183" s="28"/>
      <c r="M183" s="29"/>
      <c r="N183" s="29"/>
      <c r="O183" s="29"/>
      <c r="P183" s="29"/>
      <c r="Q183" s="29"/>
    </row>
    <row r="184" spans="1:17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7"/>
      <c r="L184" s="28"/>
      <c r="M184" s="29"/>
      <c r="N184" s="29"/>
      <c r="O184" s="29"/>
      <c r="P184" s="29"/>
      <c r="Q184" s="29"/>
    </row>
    <row r="185" spans="1:17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7"/>
      <c r="L185" s="28"/>
      <c r="M185" s="29"/>
      <c r="N185" s="29"/>
      <c r="O185" s="29"/>
      <c r="P185" s="29"/>
      <c r="Q185" s="29"/>
    </row>
    <row r="186" spans="1:17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8"/>
      <c r="M186" s="29"/>
      <c r="N186" s="29"/>
      <c r="O186" s="29"/>
      <c r="P186" s="29"/>
      <c r="Q186" s="29"/>
    </row>
    <row r="187" spans="1:17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7"/>
      <c r="L187" s="28"/>
      <c r="M187" s="29"/>
      <c r="N187" s="29"/>
      <c r="O187" s="29"/>
      <c r="P187" s="29"/>
      <c r="Q187" s="29"/>
    </row>
    <row r="188" spans="1:17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7"/>
      <c r="L188" s="28"/>
      <c r="M188" s="29"/>
      <c r="N188" s="29"/>
      <c r="O188" s="29"/>
      <c r="P188" s="29"/>
      <c r="Q188" s="29"/>
    </row>
    <row r="189" spans="1:17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7"/>
      <c r="L189" s="28"/>
      <c r="M189" s="29"/>
      <c r="N189" s="29"/>
      <c r="O189" s="29"/>
      <c r="P189" s="29"/>
      <c r="Q189" s="29"/>
    </row>
    <row r="190" spans="1:17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7"/>
      <c r="L190" s="28"/>
      <c r="M190" s="29"/>
      <c r="N190" s="29"/>
      <c r="O190" s="29"/>
      <c r="P190" s="29"/>
      <c r="Q190" s="29"/>
    </row>
    <row r="191" spans="1:17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7"/>
      <c r="L191" s="28"/>
      <c r="M191" s="29"/>
      <c r="N191" s="29"/>
      <c r="O191" s="29"/>
      <c r="P191" s="29"/>
      <c r="Q191" s="29"/>
    </row>
    <row r="192" spans="1:17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7"/>
      <c r="L192" s="28"/>
      <c r="M192" s="29"/>
      <c r="N192" s="29"/>
      <c r="O192" s="29"/>
      <c r="P192" s="29"/>
      <c r="Q192" s="29"/>
    </row>
    <row r="193" spans="1:17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8"/>
      <c r="M193" s="29"/>
      <c r="N193" s="29"/>
      <c r="O193" s="29"/>
      <c r="P193" s="29"/>
      <c r="Q193" s="29"/>
    </row>
    <row r="194" spans="1:17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7"/>
      <c r="L194" s="28"/>
      <c r="M194" s="29"/>
      <c r="N194" s="29"/>
      <c r="O194" s="29"/>
      <c r="P194" s="29"/>
      <c r="Q194" s="29"/>
    </row>
    <row r="195" spans="1:17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7"/>
      <c r="L195" s="28"/>
      <c r="M195" s="29"/>
      <c r="N195" s="29"/>
      <c r="O195" s="29"/>
      <c r="P195" s="29"/>
      <c r="Q195" s="29"/>
    </row>
    <row r="196" spans="1:17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7"/>
      <c r="L196" s="28"/>
      <c r="M196" s="29"/>
      <c r="N196" s="29"/>
      <c r="O196" s="29"/>
      <c r="P196" s="29"/>
      <c r="Q196" s="29"/>
    </row>
    <row r="197" spans="1:17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7"/>
      <c r="L197" s="28"/>
      <c r="M197" s="29"/>
      <c r="N197" s="29"/>
      <c r="O197" s="29"/>
      <c r="P197" s="29"/>
      <c r="Q197" s="29"/>
    </row>
    <row r="198" spans="1:17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7"/>
      <c r="L198" s="28"/>
      <c r="M198" s="29"/>
      <c r="N198" s="29"/>
      <c r="O198" s="29"/>
      <c r="P198" s="29"/>
      <c r="Q198" s="29"/>
    </row>
    <row r="199" spans="1:17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7"/>
      <c r="L199" s="28"/>
      <c r="M199" s="29"/>
      <c r="N199" s="29"/>
      <c r="O199" s="29"/>
      <c r="P199" s="29"/>
      <c r="Q199" s="29"/>
    </row>
    <row r="200" spans="1:17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7"/>
      <c r="L200" s="28"/>
      <c r="M200" s="29"/>
      <c r="N200" s="29"/>
      <c r="O200" s="29"/>
      <c r="P200" s="29"/>
      <c r="Q200" s="29"/>
    </row>
    <row r="201" spans="1:17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7"/>
      <c r="L201" s="28"/>
      <c r="M201" s="29"/>
      <c r="N201" s="29"/>
      <c r="O201" s="29"/>
      <c r="P201" s="29"/>
      <c r="Q201" s="29"/>
    </row>
    <row r="202" spans="1:17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7"/>
      <c r="L202" s="28"/>
      <c r="M202" s="29"/>
      <c r="N202" s="29"/>
      <c r="O202" s="29"/>
      <c r="P202" s="29"/>
      <c r="Q202" s="29"/>
    </row>
    <row r="203" spans="1:17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7"/>
      <c r="L203" s="28"/>
      <c r="M203" s="29"/>
      <c r="N203" s="29"/>
      <c r="O203" s="29"/>
      <c r="P203" s="29"/>
      <c r="Q203" s="29"/>
    </row>
    <row r="204" spans="1:17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7"/>
      <c r="L204" s="28"/>
      <c r="M204" s="29"/>
      <c r="N204" s="29"/>
      <c r="O204" s="29"/>
      <c r="P204" s="29"/>
      <c r="Q204" s="29"/>
    </row>
    <row r="205" spans="1:17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7"/>
      <c r="L205" s="28"/>
      <c r="M205" s="29"/>
      <c r="N205" s="29"/>
      <c r="O205" s="29"/>
      <c r="P205" s="29"/>
      <c r="Q205" s="29"/>
    </row>
    <row r="206" spans="1:17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7"/>
      <c r="L206" s="28"/>
      <c r="M206" s="29"/>
      <c r="N206" s="29"/>
      <c r="O206" s="29"/>
      <c r="P206" s="29"/>
      <c r="Q206" s="29"/>
    </row>
    <row r="207" spans="1:17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7"/>
      <c r="L207" s="28"/>
      <c r="M207" s="29"/>
      <c r="N207" s="29"/>
      <c r="O207" s="29"/>
      <c r="P207" s="29"/>
      <c r="Q207" s="29"/>
    </row>
    <row r="208" spans="1:17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7"/>
      <c r="L208" s="28"/>
      <c r="M208" s="29"/>
      <c r="N208" s="29"/>
      <c r="O208" s="29"/>
      <c r="P208" s="29"/>
      <c r="Q208" s="29"/>
    </row>
    <row r="209" spans="1:17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7"/>
      <c r="L209" s="28"/>
      <c r="M209" s="29"/>
      <c r="N209" s="29"/>
      <c r="O209" s="29"/>
      <c r="P209" s="29"/>
      <c r="Q209" s="29"/>
    </row>
    <row r="210" spans="1:17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7"/>
      <c r="L210" s="28"/>
      <c r="M210" s="29"/>
      <c r="N210" s="29"/>
      <c r="O210" s="29"/>
      <c r="P210" s="29"/>
      <c r="Q210" s="29"/>
    </row>
    <row r="211" spans="1:17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7"/>
      <c r="L211" s="28"/>
      <c r="M211" s="29"/>
      <c r="N211" s="29"/>
      <c r="O211" s="29"/>
      <c r="P211" s="29"/>
      <c r="Q211" s="29"/>
    </row>
    <row r="212" spans="1:17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7"/>
      <c r="L212" s="28"/>
      <c r="M212" s="29"/>
      <c r="N212" s="29"/>
      <c r="O212" s="29"/>
      <c r="P212" s="29"/>
      <c r="Q212" s="29"/>
    </row>
    <row r="213" spans="1:17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7"/>
      <c r="L213" s="28"/>
      <c r="M213" s="29"/>
      <c r="N213" s="29"/>
      <c r="O213" s="29"/>
      <c r="P213" s="29"/>
      <c r="Q213" s="29"/>
    </row>
    <row r="214" spans="1:17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7"/>
      <c r="L214" s="28"/>
      <c r="M214" s="29"/>
      <c r="N214" s="29"/>
      <c r="O214" s="29"/>
      <c r="P214" s="29"/>
      <c r="Q214" s="29"/>
    </row>
    <row r="215" spans="1:17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7"/>
      <c r="L215" s="28"/>
      <c r="M215" s="29"/>
      <c r="N215" s="29"/>
      <c r="O215" s="29"/>
      <c r="P215" s="29"/>
      <c r="Q215" s="29"/>
    </row>
    <row r="216" spans="1:17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7"/>
      <c r="L216" s="28"/>
      <c r="M216" s="29"/>
      <c r="N216" s="29"/>
      <c r="O216" s="29"/>
      <c r="P216" s="29"/>
      <c r="Q216" s="29"/>
    </row>
    <row r="217" spans="1:17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7"/>
      <c r="L217" s="28"/>
      <c r="M217" s="29"/>
      <c r="N217" s="29"/>
      <c r="O217" s="29"/>
      <c r="P217" s="29"/>
      <c r="Q217" s="29"/>
    </row>
    <row r="218" spans="1:17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7"/>
      <c r="L218" s="28"/>
      <c r="M218" s="29"/>
      <c r="N218" s="29"/>
      <c r="O218" s="29"/>
      <c r="P218" s="29"/>
      <c r="Q218" s="29"/>
    </row>
    <row r="219" spans="1:17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7"/>
      <c r="L219" s="28"/>
      <c r="M219" s="29"/>
      <c r="N219" s="29"/>
      <c r="O219" s="29"/>
      <c r="P219" s="29"/>
      <c r="Q219" s="29"/>
    </row>
    <row r="220" spans="1:17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7"/>
      <c r="L220" s="28"/>
      <c r="M220" s="29"/>
      <c r="N220" s="29"/>
      <c r="O220" s="29"/>
      <c r="P220" s="29"/>
      <c r="Q220" s="29"/>
    </row>
    <row r="221" spans="1:17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7"/>
      <c r="L221" s="28"/>
      <c r="M221" s="29"/>
      <c r="N221" s="29"/>
      <c r="O221" s="29"/>
      <c r="P221" s="29"/>
      <c r="Q221" s="29"/>
    </row>
    <row r="222" spans="1:17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7"/>
      <c r="L222" s="28"/>
      <c r="M222" s="29"/>
      <c r="N222" s="29"/>
      <c r="O222" s="29"/>
      <c r="P222" s="29"/>
      <c r="Q222" s="29"/>
    </row>
    <row r="223" spans="1:17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7"/>
      <c r="L223" s="28"/>
      <c r="M223" s="29"/>
      <c r="N223" s="29"/>
      <c r="O223" s="29"/>
      <c r="P223" s="29"/>
      <c r="Q223" s="29"/>
    </row>
    <row r="224" spans="1:17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7"/>
      <c r="L224" s="28"/>
      <c r="M224" s="29"/>
      <c r="N224" s="29"/>
      <c r="O224" s="29"/>
      <c r="P224" s="29"/>
      <c r="Q224" s="29"/>
    </row>
    <row r="225" spans="1:17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7"/>
      <c r="L225" s="28"/>
      <c r="M225" s="29"/>
      <c r="N225" s="29"/>
      <c r="O225" s="29"/>
      <c r="P225" s="29"/>
      <c r="Q225" s="29"/>
    </row>
    <row r="226" spans="1:17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7"/>
      <c r="L226" s="28"/>
      <c r="M226" s="29"/>
      <c r="N226" s="29"/>
      <c r="O226" s="29"/>
      <c r="P226" s="29"/>
      <c r="Q226" s="29"/>
    </row>
    <row r="227" spans="1:17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7"/>
      <c r="L227" s="28"/>
      <c r="M227" s="29"/>
      <c r="N227" s="29"/>
      <c r="O227" s="29"/>
      <c r="P227" s="29"/>
      <c r="Q227" s="29"/>
    </row>
    <row r="228" spans="1:17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7"/>
      <c r="L228" s="28"/>
      <c r="M228" s="29"/>
      <c r="N228" s="29"/>
      <c r="O228" s="29"/>
      <c r="P228" s="29"/>
      <c r="Q228" s="29"/>
    </row>
    <row r="229" spans="1:17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7"/>
      <c r="L229" s="28"/>
      <c r="M229" s="29"/>
      <c r="N229" s="29"/>
      <c r="O229" s="29"/>
      <c r="P229" s="29"/>
      <c r="Q229" s="29"/>
    </row>
    <row r="230" spans="1:17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7"/>
      <c r="L230" s="28"/>
      <c r="M230" s="29"/>
      <c r="N230" s="29"/>
      <c r="O230" s="29"/>
      <c r="P230" s="29"/>
      <c r="Q230" s="29"/>
    </row>
    <row r="231" spans="1:17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7"/>
      <c r="L231" s="28"/>
      <c r="M231" s="29"/>
      <c r="N231" s="29"/>
      <c r="O231" s="29"/>
      <c r="P231" s="29"/>
      <c r="Q231" s="29"/>
    </row>
    <row r="232" spans="1:17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7"/>
      <c r="L232" s="28"/>
      <c r="M232" s="29"/>
      <c r="N232" s="29"/>
      <c r="O232" s="29"/>
      <c r="P232" s="29"/>
      <c r="Q232" s="29"/>
    </row>
    <row r="233" spans="1:17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7"/>
      <c r="L233" s="28"/>
      <c r="M233" s="29"/>
      <c r="N233" s="29"/>
      <c r="O233" s="29"/>
      <c r="P233" s="29"/>
      <c r="Q233" s="29"/>
    </row>
    <row r="234" spans="1:17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7"/>
      <c r="L234" s="28"/>
      <c r="M234" s="29"/>
      <c r="N234" s="29"/>
      <c r="O234" s="29"/>
      <c r="P234" s="29"/>
      <c r="Q234" s="29"/>
    </row>
    <row r="235" spans="1:17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7"/>
      <c r="L235" s="28"/>
      <c r="M235" s="29"/>
      <c r="N235" s="29"/>
      <c r="O235" s="29"/>
      <c r="P235" s="29"/>
      <c r="Q235" s="29"/>
    </row>
    <row r="236" spans="1:17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7"/>
      <c r="L236" s="28"/>
      <c r="M236" s="29"/>
      <c r="N236" s="29"/>
      <c r="O236" s="29"/>
      <c r="P236" s="29"/>
      <c r="Q236" s="29"/>
    </row>
    <row r="237" spans="1:17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7"/>
      <c r="L237" s="28"/>
      <c r="M237" s="29"/>
      <c r="N237" s="29"/>
      <c r="O237" s="29"/>
      <c r="P237" s="29"/>
      <c r="Q237" s="29"/>
    </row>
    <row r="238" spans="1:17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7"/>
      <c r="L238" s="28"/>
      <c r="M238" s="29"/>
      <c r="N238" s="29"/>
      <c r="O238" s="29"/>
      <c r="P238" s="29"/>
      <c r="Q238" s="29"/>
    </row>
    <row r="239" spans="1:17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7"/>
      <c r="L239" s="28"/>
      <c r="M239" s="29"/>
      <c r="N239" s="29"/>
      <c r="O239" s="29"/>
      <c r="P239" s="29"/>
      <c r="Q239" s="29"/>
    </row>
    <row r="240" spans="1:17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7"/>
      <c r="L240" s="28"/>
      <c r="M240" s="29"/>
      <c r="N240" s="29"/>
      <c r="O240" s="29"/>
      <c r="P240" s="29"/>
      <c r="Q240" s="29"/>
    </row>
    <row r="241" spans="1:17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7"/>
      <c r="L241" s="28"/>
      <c r="M241" s="29"/>
      <c r="N241" s="29"/>
      <c r="O241" s="29"/>
      <c r="P241" s="29"/>
      <c r="Q241" s="29"/>
    </row>
    <row r="242" spans="1:17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7"/>
      <c r="L242" s="28"/>
      <c r="M242" s="29"/>
      <c r="N242" s="29"/>
      <c r="O242" s="29"/>
      <c r="P242" s="29"/>
      <c r="Q242" s="29"/>
    </row>
    <row r="243" spans="1:17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7"/>
      <c r="L243" s="28"/>
      <c r="M243" s="29"/>
      <c r="N243" s="29"/>
      <c r="O243" s="29"/>
      <c r="P243" s="29"/>
      <c r="Q243" s="29"/>
    </row>
    <row r="244" spans="1:17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7"/>
      <c r="L244" s="28"/>
      <c r="M244" s="29"/>
      <c r="N244" s="29"/>
      <c r="O244" s="29"/>
      <c r="P244" s="29"/>
      <c r="Q244" s="29"/>
    </row>
    <row r="245" spans="1:17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7"/>
      <c r="L245" s="28"/>
      <c r="M245" s="29"/>
      <c r="N245" s="29"/>
      <c r="O245" s="29"/>
      <c r="P245" s="29"/>
      <c r="Q245" s="29"/>
    </row>
    <row r="246" spans="1:17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7"/>
      <c r="L246" s="28"/>
      <c r="M246" s="29"/>
      <c r="N246" s="29"/>
      <c r="O246" s="29"/>
      <c r="P246" s="29"/>
      <c r="Q246" s="29"/>
    </row>
    <row r="247" spans="1:17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7"/>
      <c r="L247" s="28"/>
      <c r="M247" s="29"/>
      <c r="N247" s="29"/>
      <c r="O247" s="29"/>
      <c r="P247" s="29"/>
      <c r="Q247" s="29"/>
    </row>
    <row r="248" spans="1:17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7"/>
      <c r="L248" s="28"/>
      <c r="M248" s="29"/>
      <c r="N248" s="29"/>
      <c r="O248" s="29"/>
      <c r="P248" s="29"/>
      <c r="Q248" s="29"/>
    </row>
    <row r="249" spans="1:17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7"/>
      <c r="L249" s="28"/>
      <c r="M249" s="29"/>
      <c r="N249" s="29"/>
      <c r="O249" s="29"/>
      <c r="P249" s="29"/>
      <c r="Q249" s="29"/>
    </row>
    <row r="250" spans="1:17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7"/>
      <c r="L250" s="28"/>
      <c r="M250" s="29"/>
      <c r="N250" s="29"/>
      <c r="O250" s="29"/>
      <c r="P250" s="29"/>
      <c r="Q250" s="29"/>
    </row>
    <row r="251" spans="1:17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7"/>
      <c r="L251" s="28"/>
      <c r="M251" s="29"/>
      <c r="N251" s="29"/>
      <c r="O251" s="29"/>
      <c r="P251" s="29"/>
      <c r="Q251" s="29"/>
    </row>
    <row r="252" spans="1:17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7"/>
      <c r="L252" s="28"/>
      <c r="M252" s="29"/>
      <c r="N252" s="29"/>
      <c r="O252" s="29"/>
      <c r="P252" s="29"/>
      <c r="Q252" s="29"/>
    </row>
    <row r="253" spans="1:17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7"/>
      <c r="L253" s="28"/>
      <c r="M253" s="29"/>
      <c r="N253" s="29"/>
      <c r="O253" s="29"/>
      <c r="P253" s="29"/>
      <c r="Q253" s="29"/>
    </row>
    <row r="254" spans="1:17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7"/>
      <c r="L254" s="28"/>
      <c r="M254" s="29"/>
      <c r="N254" s="29"/>
      <c r="O254" s="29"/>
      <c r="P254" s="29"/>
      <c r="Q254" s="29"/>
    </row>
    <row r="255" spans="1:17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7"/>
      <c r="L255" s="28"/>
      <c r="M255" s="29"/>
      <c r="N255" s="29"/>
      <c r="O255" s="29"/>
      <c r="P255" s="29"/>
      <c r="Q255" s="29"/>
    </row>
    <row r="256" spans="1:17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7"/>
      <c r="L256" s="28"/>
      <c r="M256" s="29"/>
      <c r="N256" s="29"/>
      <c r="O256" s="29"/>
      <c r="P256" s="29"/>
      <c r="Q256" s="29"/>
    </row>
    <row r="257" spans="1:17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7"/>
      <c r="L257" s="28"/>
      <c r="M257" s="29"/>
      <c r="N257" s="29"/>
      <c r="O257" s="29"/>
      <c r="P257" s="29"/>
      <c r="Q257" s="29"/>
    </row>
    <row r="258" spans="1:17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7"/>
      <c r="L258" s="28"/>
      <c r="M258" s="29"/>
      <c r="N258" s="29"/>
      <c r="O258" s="29"/>
      <c r="P258" s="29"/>
      <c r="Q258" s="29"/>
    </row>
    <row r="259" spans="1:17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7"/>
      <c r="L259" s="28"/>
      <c r="M259" s="29"/>
      <c r="N259" s="29"/>
      <c r="O259" s="29"/>
      <c r="P259" s="29"/>
      <c r="Q259" s="29"/>
    </row>
    <row r="260" spans="1:17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7"/>
      <c r="L260" s="28"/>
      <c r="M260" s="29"/>
      <c r="N260" s="29"/>
      <c r="O260" s="29"/>
      <c r="P260" s="29"/>
      <c r="Q260" s="29"/>
    </row>
    <row r="261" spans="1:17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7"/>
      <c r="L261" s="28"/>
      <c r="M261" s="29"/>
      <c r="N261" s="29"/>
      <c r="O261" s="29"/>
      <c r="P261" s="29"/>
      <c r="Q261" s="29"/>
    </row>
    <row r="262" spans="1:17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7"/>
      <c r="L262" s="28"/>
      <c r="M262" s="29"/>
      <c r="N262" s="29"/>
      <c r="O262" s="29"/>
      <c r="P262" s="29"/>
      <c r="Q262" s="29"/>
    </row>
    <row r="263" spans="1:17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7"/>
      <c r="L263" s="28"/>
      <c r="M263" s="29"/>
      <c r="N263" s="29"/>
      <c r="O263" s="29"/>
      <c r="P263" s="29"/>
      <c r="Q263" s="29"/>
    </row>
    <row r="264" spans="1:17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7"/>
      <c r="L264" s="28"/>
      <c r="M264" s="29"/>
      <c r="N264" s="29"/>
      <c r="O264" s="29"/>
      <c r="P264" s="29"/>
      <c r="Q264" s="29"/>
    </row>
    <row r="265" spans="1:17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7"/>
      <c r="L265" s="28"/>
      <c r="M265" s="29"/>
      <c r="N265" s="29"/>
      <c r="O265" s="29"/>
      <c r="P265" s="29"/>
      <c r="Q265" s="29"/>
    </row>
    <row r="266" spans="1:17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7"/>
      <c r="L266" s="28"/>
      <c r="M266" s="29"/>
      <c r="N266" s="29"/>
      <c r="O266" s="29"/>
      <c r="P266" s="29"/>
      <c r="Q266" s="29"/>
    </row>
    <row r="267" spans="1:17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7"/>
      <c r="L267" s="28"/>
      <c r="M267" s="29"/>
      <c r="N267" s="29"/>
      <c r="O267" s="29"/>
      <c r="P267" s="29"/>
      <c r="Q267" s="29"/>
    </row>
    <row r="268" spans="1:17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7"/>
      <c r="L268" s="28"/>
      <c r="M268" s="29"/>
      <c r="N268" s="29"/>
      <c r="O268" s="29"/>
      <c r="P268" s="29"/>
      <c r="Q268" s="29"/>
    </row>
    <row r="269" spans="1:17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7"/>
      <c r="L269" s="28"/>
      <c r="M269" s="29"/>
      <c r="N269" s="29"/>
      <c r="O269" s="29"/>
      <c r="P269" s="29"/>
      <c r="Q269" s="29"/>
    </row>
    <row r="270" spans="1:17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7"/>
      <c r="L270" s="28"/>
      <c r="M270" s="29"/>
      <c r="N270" s="29"/>
      <c r="O270" s="29"/>
      <c r="P270" s="29"/>
      <c r="Q270" s="29"/>
    </row>
    <row r="271" spans="1:17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7"/>
      <c r="L271" s="28"/>
      <c r="M271" s="29"/>
      <c r="N271" s="29"/>
      <c r="O271" s="29"/>
      <c r="P271" s="29"/>
      <c r="Q271" s="29"/>
    </row>
    <row r="272" spans="1:17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7"/>
      <c r="L272" s="28"/>
      <c r="M272" s="29"/>
      <c r="N272" s="29"/>
      <c r="O272" s="29"/>
      <c r="P272" s="29"/>
      <c r="Q272" s="29"/>
    </row>
    <row r="273" spans="1:17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7"/>
      <c r="L273" s="28"/>
      <c r="M273" s="29"/>
      <c r="N273" s="29"/>
      <c r="O273" s="29"/>
      <c r="P273" s="29"/>
      <c r="Q273" s="29"/>
    </row>
    <row r="274" spans="1:17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7"/>
      <c r="L274" s="28"/>
      <c r="M274" s="29"/>
      <c r="N274" s="29"/>
      <c r="O274" s="29"/>
      <c r="P274" s="29"/>
      <c r="Q274" s="29"/>
    </row>
    <row r="275" spans="1:17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7"/>
      <c r="L275" s="28"/>
      <c r="M275" s="29"/>
      <c r="N275" s="29"/>
      <c r="O275" s="29"/>
      <c r="P275" s="29"/>
      <c r="Q275" s="29"/>
    </row>
    <row r="276" spans="1:17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7"/>
      <c r="L276" s="28"/>
      <c r="M276" s="29"/>
      <c r="N276" s="29"/>
      <c r="O276" s="29"/>
      <c r="P276" s="29"/>
      <c r="Q276" s="29"/>
    </row>
    <row r="277" spans="1:17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7"/>
      <c r="L277" s="28"/>
      <c r="M277" s="29"/>
      <c r="N277" s="29"/>
      <c r="O277" s="29"/>
      <c r="P277" s="29"/>
      <c r="Q277" s="29"/>
    </row>
    <row r="278" spans="1:17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7"/>
      <c r="L278" s="28"/>
      <c r="M278" s="29"/>
      <c r="N278" s="29"/>
      <c r="O278" s="29"/>
      <c r="P278" s="29"/>
      <c r="Q278" s="29"/>
    </row>
    <row r="279" spans="1:17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7"/>
      <c r="L279" s="28"/>
      <c r="M279" s="29"/>
      <c r="N279" s="29"/>
      <c r="O279" s="29"/>
      <c r="P279" s="29"/>
      <c r="Q279" s="29"/>
    </row>
    <row r="280" spans="1:17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7"/>
      <c r="L280" s="28"/>
      <c r="M280" s="29"/>
      <c r="N280" s="29"/>
      <c r="O280" s="29"/>
      <c r="P280" s="29"/>
      <c r="Q280" s="29"/>
    </row>
    <row r="281" spans="1:17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7"/>
      <c r="L281" s="28"/>
      <c r="M281" s="29"/>
      <c r="N281" s="29"/>
      <c r="O281" s="29"/>
      <c r="P281" s="29"/>
      <c r="Q281" s="29"/>
    </row>
    <row r="282" spans="1:17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7"/>
      <c r="L282" s="28"/>
      <c r="M282" s="29"/>
      <c r="N282" s="29"/>
      <c r="O282" s="29"/>
      <c r="P282" s="29"/>
      <c r="Q282" s="29"/>
    </row>
    <row r="283" spans="1:17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7"/>
      <c r="L283" s="28"/>
      <c r="M283" s="29"/>
      <c r="N283" s="29"/>
      <c r="O283" s="29"/>
      <c r="P283" s="29"/>
      <c r="Q283" s="29"/>
    </row>
    <row r="284" spans="1:17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7"/>
      <c r="L284" s="28"/>
      <c r="M284" s="29"/>
      <c r="N284" s="29"/>
      <c r="O284" s="29"/>
      <c r="P284" s="29"/>
      <c r="Q284" s="29"/>
    </row>
    <row r="285" spans="1:17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7"/>
      <c r="L285" s="28"/>
      <c r="M285" s="29"/>
      <c r="N285" s="29"/>
      <c r="O285" s="29"/>
      <c r="P285" s="29"/>
      <c r="Q285" s="29"/>
    </row>
    <row r="286" spans="1:17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7"/>
      <c r="L286" s="28"/>
      <c r="M286" s="29"/>
      <c r="N286" s="29"/>
      <c r="O286" s="29"/>
      <c r="P286" s="29"/>
      <c r="Q286" s="29"/>
    </row>
    <row r="287" spans="1:17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7"/>
      <c r="L287" s="28"/>
      <c r="M287" s="29"/>
      <c r="N287" s="29"/>
      <c r="O287" s="29"/>
      <c r="P287" s="29"/>
      <c r="Q287" s="29"/>
    </row>
    <row r="288" spans="1:17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7"/>
      <c r="L288" s="28"/>
      <c r="M288" s="29"/>
      <c r="N288" s="29"/>
      <c r="O288" s="29"/>
      <c r="P288" s="29"/>
      <c r="Q288" s="29"/>
    </row>
    <row r="289" spans="1:17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7"/>
      <c r="L289" s="28"/>
      <c r="M289" s="29"/>
      <c r="N289" s="29"/>
      <c r="O289" s="29"/>
      <c r="P289" s="29"/>
      <c r="Q289" s="29"/>
    </row>
    <row r="290" spans="1:17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7"/>
      <c r="L290" s="28"/>
      <c r="M290" s="29"/>
      <c r="N290" s="29"/>
      <c r="O290" s="29"/>
      <c r="P290" s="29"/>
      <c r="Q290" s="29"/>
    </row>
    <row r="291" spans="1:17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7"/>
      <c r="L291" s="28"/>
      <c r="M291" s="29"/>
      <c r="N291" s="29"/>
      <c r="O291" s="29"/>
      <c r="P291" s="29"/>
      <c r="Q291" s="29"/>
    </row>
    <row r="292" spans="1:17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7"/>
      <c r="L292" s="28"/>
      <c r="M292" s="29"/>
      <c r="N292" s="29"/>
      <c r="O292" s="29"/>
      <c r="P292" s="29"/>
      <c r="Q292" s="29"/>
    </row>
    <row r="293" spans="1:17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7"/>
      <c r="L293" s="28"/>
      <c r="M293" s="29"/>
      <c r="N293" s="29"/>
      <c r="O293" s="29"/>
      <c r="P293" s="29"/>
      <c r="Q293" s="29"/>
    </row>
    <row r="294" spans="1:17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7"/>
      <c r="L294" s="28"/>
      <c r="M294" s="29"/>
      <c r="N294" s="29"/>
      <c r="O294" s="29"/>
      <c r="P294" s="29"/>
      <c r="Q294" s="29"/>
    </row>
    <row r="295" spans="1:17">
      <c r="A295" s="27"/>
      <c r="B295" s="27"/>
      <c r="D295" s="27"/>
      <c r="E295" s="27"/>
      <c r="F295" s="27"/>
      <c r="G295" s="27"/>
      <c r="H295" s="27"/>
      <c r="I295" s="27"/>
      <c r="J295" s="28"/>
      <c r="K295" s="27"/>
      <c r="L295" s="28"/>
      <c r="M295" s="29"/>
      <c r="N295" s="29"/>
      <c r="O295" s="29"/>
      <c r="P295" s="29"/>
      <c r="Q295" s="29"/>
    </row>
  </sheetData>
  <mergeCells count="18">
    <mergeCell ref="R5:R7"/>
    <mergeCell ref="R9:R10"/>
    <mergeCell ref="K6:L6"/>
    <mergeCell ref="M6:N6"/>
    <mergeCell ref="O6:Q6"/>
    <mergeCell ref="O5:Q5"/>
    <mergeCell ref="K7:K8"/>
    <mergeCell ref="M7:M8"/>
    <mergeCell ref="O7:O8"/>
    <mergeCell ref="H47:H51"/>
    <mergeCell ref="A45:B45"/>
    <mergeCell ref="K5:L5"/>
    <mergeCell ref="M5:N5"/>
    <mergeCell ref="I5:J5"/>
    <mergeCell ref="I6:J6"/>
    <mergeCell ref="B5:B10"/>
    <mergeCell ref="C5:H6"/>
    <mergeCell ref="I7:I8"/>
  </mergeCells>
  <printOptions horizontalCentered="1"/>
  <pageMargins left="0.21" right="0.17" top="0.62992125984251968" bottom="0.78740157480314965" header="0.39370078740157483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0"/>
  <sheetViews>
    <sheetView view="pageBreakPreview" topLeftCell="C1" zoomScale="70" zoomScaleNormal="80" zoomScaleSheetLayoutView="70" zoomScalePageLayoutView="10" workbookViewId="0">
      <selection activeCell="E32" sqref="E32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5" customFormat="1" ht="15.75">
      <c r="A1" s="95" t="s">
        <v>174</v>
      </c>
      <c r="B1" s="95"/>
    </row>
    <row r="2" spans="1:12" s="75" customFormat="1" ht="15.75">
      <c r="A2" s="712"/>
      <c r="B2" s="712"/>
      <c r="C2" s="713"/>
      <c r="D2" s="713"/>
      <c r="E2" s="713"/>
      <c r="F2" s="713"/>
      <c r="G2" s="713"/>
    </row>
    <row r="3" spans="1:12" ht="15.75" thickBot="1">
      <c r="A3" s="714" t="s">
        <v>0</v>
      </c>
      <c r="B3" s="714"/>
      <c r="C3" s="684"/>
      <c r="D3" s="684"/>
      <c r="E3" s="684"/>
      <c r="F3" s="715"/>
      <c r="G3" s="684"/>
      <c r="H3" s="96" t="s">
        <v>199</v>
      </c>
    </row>
    <row r="4" spans="1:12" ht="16.5" customHeight="1" thickBot="1">
      <c r="A4" s="904" t="s">
        <v>22</v>
      </c>
      <c r="B4" s="904" t="s">
        <v>168</v>
      </c>
      <c r="C4" s="907" t="s">
        <v>89</v>
      </c>
      <c r="D4" s="920" t="s">
        <v>125</v>
      </c>
      <c r="E4" s="921"/>
      <c r="F4" s="921"/>
      <c r="G4" s="921"/>
      <c r="H4" s="921"/>
      <c r="I4" s="911" t="s">
        <v>142</v>
      </c>
    </row>
    <row r="5" spans="1:12" ht="16.5" thickBot="1">
      <c r="A5" s="905"/>
      <c r="B5" s="905"/>
      <c r="C5" s="908"/>
      <c r="D5" s="691" t="s">
        <v>90</v>
      </c>
      <c r="E5" s="915" t="s">
        <v>78</v>
      </c>
      <c r="F5" s="916"/>
      <c r="G5" s="904" t="s">
        <v>122</v>
      </c>
      <c r="H5" s="915" t="s">
        <v>143</v>
      </c>
      <c r="I5" s="912"/>
      <c r="J5" s="264"/>
      <c r="K5" s="264"/>
      <c r="L5" s="264"/>
    </row>
    <row r="6" spans="1:12" ht="16.5" thickBot="1">
      <c r="A6" s="905"/>
      <c r="B6" s="905"/>
      <c r="C6" s="908"/>
      <c r="D6" s="692" t="s">
        <v>91</v>
      </c>
      <c r="E6" s="917"/>
      <c r="F6" s="917"/>
      <c r="G6" s="917"/>
      <c r="H6" s="917"/>
      <c r="I6" s="913"/>
      <c r="J6" s="264"/>
      <c r="K6" s="264"/>
      <c r="L6" s="264"/>
    </row>
    <row r="7" spans="1:12" ht="15.75">
      <c r="A7" s="905"/>
      <c r="B7" s="905"/>
      <c r="C7" s="908"/>
      <c r="D7" s="691" t="s">
        <v>169</v>
      </c>
      <c r="E7" s="691" t="s">
        <v>77</v>
      </c>
      <c r="F7" s="691" t="s">
        <v>63</v>
      </c>
      <c r="G7" s="905"/>
      <c r="H7" s="918" t="s">
        <v>123</v>
      </c>
      <c r="I7" s="912"/>
      <c r="J7" s="264"/>
      <c r="K7" s="264"/>
      <c r="L7" s="264"/>
    </row>
    <row r="8" spans="1:12" ht="16.5" thickBot="1">
      <c r="A8" s="905"/>
      <c r="B8" s="905"/>
      <c r="C8" s="908"/>
      <c r="D8" s="922" t="s">
        <v>124</v>
      </c>
      <c r="E8" s="693" t="s">
        <v>92</v>
      </c>
      <c r="F8" s="693" t="s">
        <v>64</v>
      </c>
      <c r="G8" s="906"/>
      <c r="H8" s="919"/>
      <c r="I8" s="912"/>
      <c r="J8" s="264"/>
      <c r="K8" s="264"/>
      <c r="L8" s="264"/>
    </row>
    <row r="9" spans="1:12" ht="16.5" thickBot="1">
      <c r="A9" s="906"/>
      <c r="B9" s="906"/>
      <c r="C9" s="909"/>
      <c r="D9" s="923"/>
      <c r="E9" s="693" t="s">
        <v>4</v>
      </c>
      <c r="F9" s="693" t="s">
        <v>4</v>
      </c>
      <c r="G9" s="693" t="s">
        <v>3</v>
      </c>
      <c r="H9" s="694" t="s">
        <v>3</v>
      </c>
      <c r="I9" s="914"/>
      <c r="J9" s="264"/>
      <c r="K9" s="264"/>
      <c r="L9" s="264"/>
    </row>
    <row r="10" spans="1:12" ht="15.75">
      <c r="A10" s="897" t="s">
        <v>23</v>
      </c>
      <c r="B10" s="910"/>
      <c r="C10" s="902" t="s">
        <v>93</v>
      </c>
      <c r="D10" s="358"/>
      <c r="E10" s="359"/>
      <c r="F10" s="359"/>
      <c r="G10" s="360"/>
      <c r="H10" s="360"/>
      <c r="I10" s="361"/>
      <c r="J10" s="264"/>
      <c r="K10" s="264"/>
      <c r="L10" s="264"/>
    </row>
    <row r="11" spans="1:12" ht="15.75">
      <c r="A11" s="900"/>
      <c r="B11" s="899"/>
      <c r="C11" s="898"/>
      <c r="D11" s="347">
        <f>SUM(E10,E11)</f>
        <v>0</v>
      </c>
      <c r="E11" s="347"/>
      <c r="F11" s="347"/>
      <c r="G11" s="348" t="s">
        <v>127</v>
      </c>
      <c r="H11" s="348"/>
      <c r="I11" s="357"/>
      <c r="J11" s="264"/>
      <c r="K11" s="264"/>
      <c r="L11" s="264"/>
    </row>
    <row r="12" spans="1:12" ht="15.75">
      <c r="A12" s="900" t="s">
        <v>24</v>
      </c>
      <c r="B12" s="899"/>
      <c r="C12" s="898" t="s">
        <v>94</v>
      </c>
      <c r="D12" s="576"/>
      <c r="E12" s="349"/>
      <c r="F12" s="349"/>
      <c r="G12" s="348"/>
      <c r="H12" s="348"/>
      <c r="I12" s="357"/>
      <c r="J12" s="264"/>
      <c r="K12" s="264"/>
      <c r="L12" s="264"/>
    </row>
    <row r="13" spans="1:12" ht="15.75">
      <c r="A13" s="900"/>
      <c r="B13" s="899"/>
      <c r="C13" s="898"/>
      <c r="D13" s="577">
        <f>SUM(E12,E13)</f>
        <v>0</v>
      </c>
      <c r="E13" s="349"/>
      <c r="F13" s="349"/>
      <c r="G13" s="350" t="s">
        <v>127</v>
      </c>
      <c r="H13" s="350"/>
      <c r="I13" s="357"/>
    </row>
    <row r="14" spans="1:12" ht="15.75">
      <c r="A14" s="900" t="s">
        <v>25</v>
      </c>
      <c r="B14" s="899"/>
      <c r="C14" s="898" t="s">
        <v>95</v>
      </c>
      <c r="D14" s="351">
        <v>1</v>
      </c>
      <c r="E14" s="347">
        <v>2.1</v>
      </c>
      <c r="F14" s="347">
        <v>16.14</v>
      </c>
      <c r="G14" s="350">
        <v>1</v>
      </c>
      <c r="H14" s="350">
        <v>1</v>
      </c>
      <c r="I14" s="357"/>
    </row>
    <row r="15" spans="1:12" ht="15.75">
      <c r="A15" s="900"/>
      <c r="B15" s="899"/>
      <c r="C15" s="898"/>
      <c r="D15" s="347">
        <v>16.89</v>
      </c>
      <c r="E15" s="347">
        <v>14.79</v>
      </c>
      <c r="F15" s="347">
        <v>0.75</v>
      </c>
      <c r="G15" s="350" t="s">
        <v>127</v>
      </c>
      <c r="H15" s="350">
        <v>1</v>
      </c>
      <c r="I15" s="357"/>
    </row>
    <row r="16" spans="1:12" ht="15.75">
      <c r="A16" s="900" t="s">
        <v>26</v>
      </c>
      <c r="B16" s="899"/>
      <c r="C16" s="898" t="s">
        <v>96</v>
      </c>
      <c r="D16" s="350"/>
      <c r="E16" s="347"/>
      <c r="F16" s="347"/>
      <c r="G16" s="350"/>
      <c r="H16" s="350"/>
      <c r="I16" s="357"/>
    </row>
    <row r="17" spans="1:9" ht="15.75">
      <c r="A17" s="900"/>
      <c r="B17" s="899"/>
      <c r="C17" s="898"/>
      <c r="D17" s="351">
        <f>SUM(E16,E17)</f>
        <v>0</v>
      </c>
      <c r="E17" s="347"/>
      <c r="F17" s="347"/>
      <c r="G17" s="350" t="s">
        <v>127</v>
      </c>
      <c r="H17" s="350"/>
      <c r="I17" s="357"/>
    </row>
    <row r="18" spans="1:9" ht="15.75">
      <c r="A18" s="900" t="s">
        <v>27</v>
      </c>
      <c r="B18" s="899"/>
      <c r="C18" s="898" t="s">
        <v>97</v>
      </c>
      <c r="D18" s="351">
        <v>5</v>
      </c>
      <c r="E18" s="347">
        <v>87.42</v>
      </c>
      <c r="F18" s="347">
        <v>367.35</v>
      </c>
      <c r="G18" s="350">
        <v>8</v>
      </c>
      <c r="H18" s="350">
        <v>6</v>
      </c>
      <c r="I18" s="357"/>
    </row>
    <row r="19" spans="1:9" ht="15.75">
      <c r="A19" s="900"/>
      <c r="B19" s="899"/>
      <c r="C19" s="898"/>
      <c r="D19" s="347">
        <f>E18+E19</f>
        <v>378.12</v>
      </c>
      <c r="E19" s="347">
        <v>290.7</v>
      </c>
      <c r="F19" s="347">
        <v>10.77</v>
      </c>
      <c r="G19" s="348" t="s">
        <v>127</v>
      </c>
      <c r="H19" s="348">
        <v>3</v>
      </c>
      <c r="I19" s="363"/>
    </row>
    <row r="20" spans="1:9" ht="15.75">
      <c r="A20" s="900" t="s">
        <v>28</v>
      </c>
      <c r="B20" s="899"/>
      <c r="C20" s="898" t="s">
        <v>98</v>
      </c>
      <c r="D20" s="350"/>
      <c r="E20" s="347"/>
      <c r="F20" s="347"/>
      <c r="G20" s="352"/>
      <c r="H20" s="352"/>
      <c r="I20" s="357"/>
    </row>
    <row r="21" spans="1:9" ht="15.75">
      <c r="A21" s="900"/>
      <c r="B21" s="899"/>
      <c r="C21" s="898"/>
      <c r="D21" s="351">
        <f>SUM(E20,E21)</f>
        <v>0</v>
      </c>
      <c r="E21" s="347"/>
      <c r="F21" s="347"/>
      <c r="G21" s="350" t="s">
        <v>127</v>
      </c>
      <c r="H21" s="350"/>
      <c r="I21" s="357"/>
    </row>
    <row r="22" spans="1:9" ht="15.75">
      <c r="A22" s="900" t="s">
        <v>29</v>
      </c>
      <c r="B22" s="899"/>
      <c r="C22" s="898" t="s">
        <v>99</v>
      </c>
      <c r="D22" s="351"/>
      <c r="E22" s="347"/>
      <c r="F22" s="347"/>
      <c r="G22" s="360"/>
      <c r="H22" s="360"/>
      <c r="I22" s="357"/>
    </row>
    <row r="23" spans="1:9" ht="15.75">
      <c r="A23" s="900"/>
      <c r="B23" s="899"/>
      <c r="C23" s="898"/>
      <c r="D23" s="347">
        <f>SUM(E22,E23)</f>
        <v>0</v>
      </c>
      <c r="E23" s="347"/>
      <c r="F23" s="347"/>
      <c r="G23" s="348" t="s">
        <v>127</v>
      </c>
      <c r="H23" s="348"/>
      <c r="I23" s="357"/>
    </row>
    <row r="24" spans="1:9" ht="15.75">
      <c r="A24" s="900" t="s">
        <v>30</v>
      </c>
      <c r="B24" s="899"/>
      <c r="C24" s="903" t="s">
        <v>100</v>
      </c>
      <c r="D24" s="353"/>
      <c r="E24" s="354"/>
      <c r="F24" s="354"/>
      <c r="G24" s="348"/>
      <c r="H24" s="348"/>
      <c r="I24" s="357"/>
    </row>
    <row r="25" spans="1:9" ht="15.75">
      <c r="A25" s="900"/>
      <c r="B25" s="899"/>
      <c r="C25" s="903"/>
      <c r="D25" s="347">
        <f>SUM(E24,E25)</f>
        <v>0</v>
      </c>
      <c r="E25" s="354"/>
      <c r="F25" s="354"/>
      <c r="G25" s="350" t="s">
        <v>127</v>
      </c>
      <c r="H25" s="350"/>
      <c r="I25" s="357"/>
    </row>
    <row r="26" spans="1:9" ht="15.75">
      <c r="A26" s="900" t="s">
        <v>31</v>
      </c>
      <c r="B26" s="899"/>
      <c r="C26" s="898" t="s">
        <v>101</v>
      </c>
      <c r="D26" s="351"/>
      <c r="E26" s="347"/>
      <c r="F26" s="347"/>
      <c r="G26" s="350"/>
      <c r="H26" s="350"/>
      <c r="I26" s="357"/>
    </row>
    <row r="27" spans="1:9" ht="15.75">
      <c r="A27" s="900"/>
      <c r="B27" s="899"/>
      <c r="C27" s="898"/>
      <c r="D27" s="347">
        <f>SUM(E26,E27)</f>
        <v>0</v>
      </c>
      <c r="E27" s="347"/>
      <c r="F27" s="347"/>
      <c r="G27" s="350" t="s">
        <v>127</v>
      </c>
      <c r="H27" s="350"/>
      <c r="I27" s="357"/>
    </row>
    <row r="28" spans="1:9" ht="15.75">
      <c r="A28" s="900" t="s">
        <v>32</v>
      </c>
      <c r="B28" s="899"/>
      <c r="C28" s="898" t="s">
        <v>102</v>
      </c>
      <c r="D28" s="350"/>
      <c r="E28" s="347"/>
      <c r="F28" s="347"/>
      <c r="G28" s="350"/>
      <c r="H28" s="350"/>
      <c r="I28" s="357"/>
    </row>
    <row r="29" spans="1:9" ht="15.75">
      <c r="A29" s="900"/>
      <c r="B29" s="899"/>
      <c r="C29" s="898"/>
      <c r="D29" s="347">
        <f>SUM(E28,E29)</f>
        <v>0</v>
      </c>
      <c r="E29" s="347"/>
      <c r="F29" s="347"/>
      <c r="G29" s="350" t="s">
        <v>127</v>
      </c>
      <c r="H29" s="350"/>
      <c r="I29" s="357"/>
    </row>
    <row r="30" spans="1:9" ht="15.75">
      <c r="A30" s="900" t="s">
        <v>33</v>
      </c>
      <c r="B30" s="899"/>
      <c r="C30" s="898" t="s">
        <v>103</v>
      </c>
      <c r="D30" s="350"/>
      <c r="E30" s="347"/>
      <c r="F30" s="347"/>
      <c r="G30" s="350"/>
      <c r="H30" s="350"/>
      <c r="I30" s="357"/>
    </row>
    <row r="31" spans="1:9" ht="15.75">
      <c r="A31" s="900"/>
      <c r="B31" s="899"/>
      <c r="C31" s="898"/>
      <c r="D31" s="347">
        <f>SUM(E30,E31)</f>
        <v>0</v>
      </c>
      <c r="E31" s="347"/>
      <c r="F31" s="347"/>
      <c r="G31" s="348" t="s">
        <v>127</v>
      </c>
      <c r="H31" s="348"/>
      <c r="I31" s="357"/>
    </row>
    <row r="32" spans="1:9" ht="15.75">
      <c r="A32" s="900" t="s">
        <v>34</v>
      </c>
      <c r="B32" s="899"/>
      <c r="C32" s="898" t="s">
        <v>104</v>
      </c>
      <c r="D32" s="350">
        <v>0</v>
      </c>
      <c r="E32" s="347" t="s">
        <v>200</v>
      </c>
      <c r="F32" s="347">
        <v>18.059999999999999</v>
      </c>
      <c r="G32" s="348">
        <v>1</v>
      </c>
      <c r="H32" s="348">
        <v>0</v>
      </c>
      <c r="I32" s="357"/>
    </row>
    <row r="33" spans="1:9" ht="15.75">
      <c r="A33" s="900"/>
      <c r="B33" s="899"/>
      <c r="C33" s="898"/>
      <c r="D33" s="347" t="e">
        <f>E32+E33</f>
        <v>#VALUE!</v>
      </c>
      <c r="E33" s="347">
        <v>14.47</v>
      </c>
      <c r="F33" s="347">
        <v>0</v>
      </c>
      <c r="G33" s="350" t="s">
        <v>127</v>
      </c>
      <c r="H33" s="350">
        <v>0</v>
      </c>
      <c r="I33" s="357"/>
    </row>
    <row r="34" spans="1:9" ht="15.75">
      <c r="A34" s="896" t="s">
        <v>35</v>
      </c>
      <c r="B34" s="899"/>
      <c r="C34" s="901" t="s">
        <v>145</v>
      </c>
      <c r="D34" s="347"/>
      <c r="E34" s="347"/>
      <c r="F34" s="347"/>
      <c r="G34" s="358"/>
      <c r="H34" s="358"/>
      <c r="I34" s="357"/>
    </row>
    <row r="35" spans="1:9" ht="15.75">
      <c r="A35" s="897"/>
      <c r="B35" s="899"/>
      <c r="C35" s="902"/>
      <c r="D35" s="347">
        <f>SUM(E34,E35)</f>
        <v>0</v>
      </c>
      <c r="E35" s="347"/>
      <c r="F35" s="347"/>
      <c r="G35" s="358" t="s">
        <v>127</v>
      </c>
      <c r="H35" s="358"/>
      <c r="I35" s="357"/>
    </row>
    <row r="36" spans="1:9" ht="15.75">
      <c r="A36" s="896" t="s">
        <v>36</v>
      </c>
      <c r="B36" s="899"/>
      <c r="C36" s="901" t="s">
        <v>146</v>
      </c>
      <c r="D36" s="347"/>
      <c r="E36" s="347"/>
      <c r="F36" s="347"/>
      <c r="G36" s="358"/>
      <c r="H36" s="358"/>
      <c r="I36" s="357"/>
    </row>
    <row r="37" spans="1:9" ht="15.75">
      <c r="A37" s="897"/>
      <c r="B37" s="899"/>
      <c r="C37" s="902"/>
      <c r="D37" s="347">
        <f>SUM(E36,E37)</f>
        <v>0</v>
      </c>
      <c r="E37" s="347"/>
      <c r="F37" s="347"/>
      <c r="G37" s="358" t="s">
        <v>127</v>
      </c>
      <c r="H37" s="358"/>
      <c r="I37" s="357"/>
    </row>
    <row r="38" spans="1:9" ht="15.75">
      <c r="A38" s="896" t="s">
        <v>37</v>
      </c>
      <c r="B38" s="899"/>
      <c r="C38" s="898" t="s">
        <v>105</v>
      </c>
      <c r="D38" s="351">
        <v>3</v>
      </c>
      <c r="E38" s="347">
        <v>8.3699999999999992</v>
      </c>
      <c r="F38" s="347">
        <v>59.23</v>
      </c>
      <c r="G38" s="793">
        <v>3</v>
      </c>
      <c r="H38" s="793">
        <v>3</v>
      </c>
      <c r="I38" s="357"/>
    </row>
    <row r="39" spans="1:9" ht="15.75">
      <c r="A39" s="897"/>
      <c r="B39" s="899"/>
      <c r="C39" s="898"/>
      <c r="D39" s="347">
        <f>E38+E39</f>
        <v>61.65</v>
      </c>
      <c r="E39" s="347">
        <v>53.28</v>
      </c>
      <c r="F39" s="347">
        <v>2.42</v>
      </c>
      <c r="G39" s="348" t="s">
        <v>127</v>
      </c>
      <c r="H39" s="348">
        <v>3</v>
      </c>
      <c r="I39" s="357"/>
    </row>
    <row r="40" spans="1:9" ht="15.75">
      <c r="A40" s="896">
        <v>16</v>
      </c>
      <c r="B40" s="899"/>
      <c r="C40" s="898" t="s">
        <v>113</v>
      </c>
      <c r="D40" s="350"/>
      <c r="E40" s="347"/>
      <c r="F40" s="347"/>
      <c r="G40" s="348"/>
      <c r="H40" s="348"/>
      <c r="I40" s="357"/>
    </row>
    <row r="41" spans="1:9" ht="15.75">
      <c r="A41" s="897"/>
      <c r="B41" s="899"/>
      <c r="C41" s="898"/>
      <c r="D41" s="347">
        <f>SUM(E40,E41)</f>
        <v>0</v>
      </c>
      <c r="E41" s="347"/>
      <c r="F41" s="347"/>
      <c r="G41" s="350" t="s">
        <v>127</v>
      </c>
      <c r="H41" s="350"/>
      <c r="I41" s="357"/>
    </row>
    <row r="42" spans="1:9" ht="15.75">
      <c r="A42" s="896" t="s">
        <v>39</v>
      </c>
      <c r="B42" s="899"/>
      <c r="C42" s="898" t="s">
        <v>106</v>
      </c>
      <c r="D42" s="350"/>
      <c r="E42" s="347"/>
      <c r="F42" s="347"/>
      <c r="G42" s="350"/>
      <c r="H42" s="350"/>
      <c r="I42" s="357"/>
    </row>
    <row r="43" spans="1:9" ht="15.75">
      <c r="A43" s="897"/>
      <c r="B43" s="899"/>
      <c r="C43" s="898"/>
      <c r="D43" s="347">
        <f>SUM(E42,E43)</f>
        <v>0</v>
      </c>
      <c r="E43" s="347"/>
      <c r="F43" s="347"/>
      <c r="G43" s="350" t="s">
        <v>127</v>
      </c>
      <c r="H43" s="350"/>
      <c r="I43" s="357"/>
    </row>
    <row r="44" spans="1:9" ht="15.75">
      <c r="A44" s="896" t="s">
        <v>109</v>
      </c>
      <c r="B44" s="899"/>
      <c r="C44" s="898" t="s">
        <v>107</v>
      </c>
      <c r="D44" s="350"/>
      <c r="E44" s="347"/>
      <c r="F44" s="347"/>
      <c r="G44" s="350"/>
      <c r="H44" s="350"/>
      <c r="I44" s="357"/>
    </row>
    <row r="45" spans="1:9" ht="15.75">
      <c r="A45" s="897"/>
      <c r="B45" s="899"/>
      <c r="C45" s="898"/>
      <c r="D45" s="347">
        <f>SUM(E44,E45)</f>
        <v>0</v>
      </c>
      <c r="E45" s="347"/>
      <c r="F45" s="347"/>
      <c r="G45" s="350" t="s">
        <v>127</v>
      </c>
      <c r="H45" s="350"/>
      <c r="I45" s="357"/>
    </row>
    <row r="46" spans="1:9" ht="15.75">
      <c r="A46" s="896" t="s">
        <v>111</v>
      </c>
      <c r="B46" s="899"/>
      <c r="C46" s="898" t="s">
        <v>108</v>
      </c>
      <c r="D46" s="350"/>
      <c r="E46" s="347"/>
      <c r="F46" s="347"/>
      <c r="G46" s="350"/>
      <c r="H46" s="350"/>
      <c r="I46" s="357"/>
    </row>
    <row r="47" spans="1:9" ht="15.75">
      <c r="A47" s="897"/>
      <c r="B47" s="899"/>
      <c r="C47" s="898"/>
      <c r="D47" s="347">
        <f>SUM(E46,E47)</f>
        <v>0</v>
      </c>
      <c r="E47" s="347"/>
      <c r="F47" s="347"/>
      <c r="G47" s="348" t="s">
        <v>127</v>
      </c>
      <c r="H47" s="348"/>
      <c r="I47" s="357"/>
    </row>
    <row r="48" spans="1:9" ht="15.75">
      <c r="A48" s="391">
        <v>20</v>
      </c>
      <c r="B48" s="899"/>
      <c r="C48" s="898" t="s">
        <v>110</v>
      </c>
      <c r="D48" s="350"/>
      <c r="E48" s="347"/>
      <c r="F48" s="347"/>
      <c r="G48" s="352"/>
      <c r="H48" s="352"/>
      <c r="I48" s="357"/>
    </row>
    <row r="49" spans="1:9" ht="15.75">
      <c r="A49" s="390"/>
      <c r="B49" s="899"/>
      <c r="C49" s="898"/>
      <c r="D49" s="347">
        <f>SUM(E48,E49)</f>
        <v>0</v>
      </c>
      <c r="E49" s="347"/>
      <c r="F49" s="347"/>
      <c r="G49" s="350" t="s">
        <v>127</v>
      </c>
      <c r="H49" s="350"/>
      <c r="I49" s="357"/>
    </row>
    <row r="50" spans="1:9" ht="14.25" customHeight="1">
      <c r="A50" s="391">
        <v>21</v>
      </c>
      <c r="B50" s="899"/>
      <c r="C50" s="892" t="s">
        <v>112</v>
      </c>
      <c r="D50" s="355"/>
      <c r="E50" s="356"/>
      <c r="F50" s="356"/>
      <c r="G50" s="360"/>
      <c r="H50" s="360"/>
      <c r="I50" s="357"/>
    </row>
    <row r="51" spans="1:9" ht="15.75">
      <c r="A51" s="390"/>
      <c r="B51" s="899"/>
      <c r="C51" s="892"/>
      <c r="D51" s="355">
        <f>SUM(E50,E51)</f>
        <v>0</v>
      </c>
      <c r="E51" s="356"/>
      <c r="F51" s="356"/>
      <c r="G51" s="348" t="s">
        <v>127</v>
      </c>
      <c r="H51" s="348"/>
      <c r="I51" s="357"/>
    </row>
    <row r="52" spans="1:9" ht="15.75">
      <c r="A52" s="896">
        <v>22</v>
      </c>
      <c r="B52" s="910"/>
      <c r="C52" s="890" t="s">
        <v>128</v>
      </c>
      <c r="D52" s="578"/>
      <c r="E52" s="350"/>
      <c r="F52" s="350"/>
      <c r="G52" s="348"/>
      <c r="H52" s="348"/>
      <c r="I52" s="357"/>
    </row>
    <row r="53" spans="1:9" ht="15.75">
      <c r="A53" s="897"/>
      <c r="B53" s="899"/>
      <c r="C53" s="891"/>
      <c r="D53" s="579">
        <f>SUM(E52,E53)</f>
        <v>0</v>
      </c>
      <c r="E53" s="350"/>
      <c r="F53" s="350"/>
      <c r="G53" s="350" t="s">
        <v>127</v>
      </c>
      <c r="H53" s="350"/>
      <c r="I53" s="357"/>
    </row>
    <row r="54" spans="1:9" ht="15.75">
      <c r="A54" s="610">
        <v>23</v>
      </c>
      <c r="B54" s="666"/>
      <c r="C54" s="890" t="s">
        <v>176</v>
      </c>
      <c r="D54" s="667"/>
      <c r="E54" s="350"/>
      <c r="F54" s="350"/>
      <c r="G54" s="350"/>
      <c r="H54" s="350"/>
      <c r="I54" s="357"/>
    </row>
    <row r="55" spans="1:9" ht="15.75">
      <c r="A55" s="611"/>
      <c r="B55" s="612"/>
      <c r="C55" s="891"/>
      <c r="D55" s="668">
        <f>SUM(E54,E55)</f>
        <v>0</v>
      </c>
      <c r="E55" s="350"/>
      <c r="F55" s="350"/>
      <c r="G55" s="350"/>
      <c r="H55" s="350"/>
      <c r="I55" s="357"/>
    </row>
    <row r="56" spans="1:9" ht="15.75">
      <c r="A56" s="896">
        <v>24</v>
      </c>
      <c r="B56" s="666"/>
      <c r="C56" s="890" t="s">
        <v>177</v>
      </c>
      <c r="D56" s="667"/>
      <c r="E56" s="350"/>
      <c r="F56" s="350"/>
      <c r="G56" s="350"/>
      <c r="H56" s="350"/>
      <c r="I56" s="357"/>
    </row>
    <row r="57" spans="1:9" ht="15.75">
      <c r="A57" s="897"/>
      <c r="B57" s="612"/>
      <c r="C57" s="891"/>
      <c r="D57" s="668">
        <v>0</v>
      </c>
      <c r="E57" s="350"/>
      <c r="F57" s="350"/>
      <c r="G57" s="350"/>
      <c r="H57" s="350"/>
      <c r="I57" s="357"/>
    </row>
    <row r="58" spans="1:9" ht="15.75">
      <c r="A58" s="896">
        <v>25</v>
      </c>
      <c r="B58" s="899"/>
      <c r="C58" s="890" t="s">
        <v>129</v>
      </c>
      <c r="D58" s="578"/>
      <c r="E58" s="350"/>
      <c r="F58" s="350"/>
      <c r="G58" s="350"/>
      <c r="H58" s="350"/>
      <c r="I58" s="357"/>
    </row>
    <row r="59" spans="1:9" ht="15.75">
      <c r="A59" s="897"/>
      <c r="B59" s="899"/>
      <c r="C59" s="891"/>
      <c r="D59" s="579">
        <f>SUM(E58,E59)</f>
        <v>0</v>
      </c>
      <c r="E59" s="350"/>
      <c r="F59" s="350"/>
      <c r="G59" s="350" t="s">
        <v>127</v>
      </c>
      <c r="H59" s="350"/>
      <c r="I59" s="357"/>
    </row>
    <row r="60" spans="1:9" ht="15.75">
      <c r="A60" s="896">
        <v>26</v>
      </c>
      <c r="B60" s="899"/>
      <c r="C60" s="890" t="s">
        <v>130</v>
      </c>
      <c r="D60" s="578"/>
      <c r="E60" s="350"/>
      <c r="F60" s="350"/>
      <c r="G60" s="350"/>
      <c r="H60" s="350"/>
      <c r="I60" s="357"/>
    </row>
    <row r="61" spans="1:9" ht="15.75">
      <c r="A61" s="897"/>
      <c r="B61" s="899"/>
      <c r="C61" s="891"/>
      <c r="D61" s="579">
        <f>SUM(E60,E61)</f>
        <v>0</v>
      </c>
      <c r="E61" s="350"/>
      <c r="F61" s="350"/>
      <c r="G61" s="350" t="s">
        <v>127</v>
      </c>
      <c r="H61" s="350"/>
      <c r="I61" s="357"/>
    </row>
    <row r="62" spans="1:9" ht="15.75">
      <c r="A62" s="896">
        <v>27</v>
      </c>
      <c r="B62" s="899"/>
      <c r="C62" s="890" t="s">
        <v>144</v>
      </c>
      <c r="D62" s="350"/>
      <c r="E62" s="350"/>
      <c r="F62" s="350"/>
      <c r="G62" s="350"/>
      <c r="H62" s="350"/>
      <c r="I62" s="357"/>
    </row>
    <row r="63" spans="1:9" ht="15.75">
      <c r="A63" s="897"/>
      <c r="B63" s="899"/>
      <c r="C63" s="891"/>
      <c r="D63" s="580">
        <f>SUM(E62,E63)</f>
        <v>0</v>
      </c>
      <c r="E63" s="350"/>
      <c r="F63" s="350"/>
      <c r="G63" s="348" t="s">
        <v>127</v>
      </c>
      <c r="H63" s="348"/>
      <c r="I63" s="357"/>
    </row>
    <row r="64" spans="1:9" ht="15.75">
      <c r="A64" s="893" t="s">
        <v>58</v>
      </c>
      <c r="B64" s="894"/>
      <c r="C64" s="895"/>
      <c r="D64" s="670">
        <v>4</v>
      </c>
      <c r="E64" s="351">
        <f>SUM(E10,E12,E14,E16,E18,E20,E22,E24,E26,E28,E30,E32,E34,E36,E38,E40,E42,E44,E46,E48,E50,E52,E58,E60,E62,E54)</f>
        <v>97.89</v>
      </c>
      <c r="F64" s="351">
        <f>SUM(F10,F12,F14,F16,F18,F20,F22,F24,F26,F28,F30,F32,F34,F36,F38,F40,F42,F44,F46,F48,F50,F52,F58,F60,F62,F54)</f>
        <v>460.78000000000003</v>
      </c>
      <c r="G64" s="348">
        <f>SUM(G10,G12,G14,G16,G18,G20,G22,G24,G26,G28,G30,G32,G34,G36,G38,G40,G42,G44,G46,G48,G50,G52,G58,G60,G62)</f>
        <v>13</v>
      </c>
      <c r="H64" s="348"/>
      <c r="I64" s="357"/>
    </row>
    <row r="65" spans="1:9" ht="15.75">
      <c r="A65" s="893"/>
      <c r="B65" s="894"/>
      <c r="C65" s="895"/>
      <c r="D65" s="351" t="e">
        <f>SUM(D11,D13,D15,D17,D19,D21,D23,D25,D27,D29,D31,D33,D35,D37,D39,D41,D43,D45,D47,D49,D51,D53,D59,D61,D63,D55)</f>
        <v>#VALUE!</v>
      </c>
      <c r="E65" s="351">
        <f>SUM(E11,E13,E15,E17,E19,E21,E23,E25,E27,E29,E31,E33,E35,E37,E39,E41,E43,E45,E47,E49,E51,E53,E59,E61,E63,E55)</f>
        <v>373.24</v>
      </c>
      <c r="F65" s="351">
        <f>SUM(F11,F13,F15,F17,F19,F21,F23,F25,F27,F29,F31,F33,F35,F37,F39,F41,F43,F45,F47,F49,F51,F53,F59,F61,F63,F55)</f>
        <v>13.94</v>
      </c>
      <c r="G65" s="350" t="s">
        <v>127</v>
      </c>
      <c r="H65" s="350"/>
      <c r="I65" s="357"/>
    </row>
    <row r="66" spans="1:9">
      <c r="E66" s="77">
        <f>SUM(E64:E65)</f>
        <v>471.13</v>
      </c>
      <c r="F66" s="77">
        <f>SUM(F64:F65)</f>
        <v>474.72</v>
      </c>
    </row>
    <row r="67" spans="1:9">
      <c r="B67" s="366" t="s">
        <v>134</v>
      </c>
    </row>
    <row r="68" spans="1:9" ht="18.75" customHeight="1">
      <c r="B68" s="669" t="s">
        <v>178</v>
      </c>
      <c r="G68" s="160"/>
      <c r="H68" s="160"/>
    </row>
    <row r="70" spans="1:9">
      <c r="B70" s="366" t="s">
        <v>147</v>
      </c>
    </row>
  </sheetData>
  <mergeCells count="87"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C44:C45"/>
    <mergeCell ref="A38:A39"/>
    <mergeCell ref="C38:C39"/>
    <mergeCell ref="A40:A41"/>
    <mergeCell ref="C40:C41"/>
    <mergeCell ref="A42:A43"/>
    <mergeCell ref="C42:C43"/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</mergeCells>
  <phoneticPr fontId="8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view="pageBreakPreview" zoomScaleNormal="100" zoomScaleSheetLayoutView="100" workbookViewId="0">
      <selection activeCell="F3" sqref="F3"/>
    </sheetView>
  </sheetViews>
  <sheetFormatPr defaultRowHeight="12.75"/>
  <cols>
    <col min="1" max="1" width="7.85546875" style="408" customWidth="1"/>
    <col min="2" max="2" width="12.28515625" bestFit="1" customWidth="1"/>
    <col min="3" max="3" width="18.28515625" customWidth="1"/>
    <col min="4" max="4" width="11.85546875" bestFit="1" customWidth="1"/>
    <col min="5" max="5" width="18.28515625" customWidth="1"/>
    <col min="6" max="6" width="21" bestFit="1" customWidth="1"/>
    <col min="7" max="7" width="14.28515625" customWidth="1"/>
  </cols>
  <sheetData>
    <row r="1" spans="1:7" s="173" customFormat="1" ht="15.75">
      <c r="A1" s="924" t="s">
        <v>172</v>
      </c>
      <c r="B1" s="924"/>
      <c r="C1" s="924"/>
      <c r="D1" s="924"/>
      <c r="E1" s="924"/>
      <c r="F1" s="924"/>
      <c r="G1" s="924"/>
    </row>
    <row r="2" spans="1:7">
      <c r="A2" s="716"/>
      <c r="B2" s="414"/>
      <c r="C2" s="414"/>
      <c r="D2" s="719"/>
      <c r="E2" s="720"/>
      <c r="F2" s="717" t="s">
        <v>165</v>
      </c>
      <c r="G2" s="718"/>
    </row>
    <row r="3" spans="1:7" ht="15.75" thickBot="1">
      <c r="A3" s="722" t="s">
        <v>0</v>
      </c>
      <c r="B3" s="723"/>
      <c r="C3" s="685"/>
      <c r="D3" s="721"/>
      <c r="E3" s="724"/>
      <c r="F3" s="725" t="s">
        <v>199</v>
      </c>
      <c r="G3" s="726"/>
    </row>
    <row r="4" spans="1:7" ht="33" customHeight="1" thickBot="1">
      <c r="A4" s="727" t="s">
        <v>86</v>
      </c>
      <c r="B4" s="728" t="s">
        <v>117</v>
      </c>
      <c r="C4" s="728" t="s">
        <v>85</v>
      </c>
      <c r="D4" s="728" t="s">
        <v>83</v>
      </c>
      <c r="E4" s="728" t="s">
        <v>84</v>
      </c>
      <c r="F4" s="728" t="s">
        <v>118</v>
      </c>
      <c r="G4" s="729" t="s">
        <v>120</v>
      </c>
    </row>
    <row r="5" spans="1:7" s="202" customFormat="1" ht="18" customHeight="1">
      <c r="A5" s="413">
        <v>1</v>
      </c>
      <c r="B5" s="784" t="s">
        <v>187</v>
      </c>
      <c r="C5" s="785" t="s">
        <v>192</v>
      </c>
      <c r="D5" s="786" t="s">
        <v>193</v>
      </c>
      <c r="E5" s="786" t="s">
        <v>194</v>
      </c>
      <c r="F5" s="787">
        <v>6881.64</v>
      </c>
      <c r="G5" s="395"/>
    </row>
    <row r="6" spans="1:7" s="202" customFormat="1" ht="18" customHeight="1">
      <c r="A6" s="404">
        <v>2</v>
      </c>
      <c r="B6" s="407"/>
      <c r="C6" s="397"/>
      <c r="D6" s="398"/>
      <c r="E6" s="398"/>
      <c r="F6" s="399"/>
      <c r="G6" s="399"/>
    </row>
    <row r="7" spans="1:7" s="202" customFormat="1" ht="18" customHeight="1">
      <c r="A7" s="404">
        <v>3</v>
      </c>
      <c r="B7" s="407"/>
      <c r="C7" s="397"/>
      <c r="D7" s="398"/>
      <c r="E7" s="398"/>
      <c r="F7" s="399"/>
      <c r="G7" s="399"/>
    </row>
    <row r="8" spans="1:7" s="202" customFormat="1" ht="18" customHeight="1">
      <c r="A8" s="404">
        <v>4</v>
      </c>
      <c r="B8" s="396"/>
      <c r="C8" s="400"/>
      <c r="D8" s="401"/>
      <c r="E8" s="401"/>
      <c r="F8" s="402"/>
      <c r="G8" s="402"/>
    </row>
    <row r="9" spans="1:7" s="202" customFormat="1" ht="18" customHeight="1">
      <c r="A9" s="404">
        <v>5</v>
      </c>
      <c r="B9" s="174"/>
      <c r="C9" s="167"/>
      <c r="D9" s="265"/>
      <c r="E9" s="265"/>
      <c r="F9" s="179"/>
      <c r="G9" s="179"/>
    </row>
    <row r="10" spans="1:7" s="202" customFormat="1" ht="18" customHeight="1">
      <c r="A10" s="404">
        <v>6</v>
      </c>
      <c r="B10" s="174"/>
      <c r="C10" s="167"/>
      <c r="D10" s="265"/>
      <c r="E10" s="265"/>
      <c r="F10" s="179"/>
      <c r="G10" s="179"/>
    </row>
    <row r="11" spans="1:7" s="202" customFormat="1" ht="18" customHeight="1">
      <c r="A11" s="404">
        <v>7</v>
      </c>
      <c r="B11" s="174"/>
      <c r="C11" s="167"/>
      <c r="D11" s="265"/>
      <c r="E11" s="265"/>
      <c r="F11" s="179"/>
      <c r="G11" s="179"/>
    </row>
    <row r="12" spans="1:7" s="202" customFormat="1" ht="18" customHeight="1">
      <c r="A12" s="404">
        <v>8</v>
      </c>
      <c r="B12" s="174"/>
      <c r="C12" s="167"/>
      <c r="D12" s="265"/>
      <c r="E12" s="265"/>
      <c r="F12" s="179"/>
      <c r="G12" s="179"/>
    </row>
    <row r="13" spans="1:7" s="202" customFormat="1" ht="18" customHeight="1">
      <c r="A13" s="404">
        <v>9</v>
      </c>
      <c r="B13" s="174"/>
      <c r="C13" s="167"/>
      <c r="D13" s="265"/>
      <c r="E13" s="265"/>
      <c r="F13" s="179"/>
      <c r="G13" s="179"/>
    </row>
    <row r="14" spans="1:7" s="202" customFormat="1" ht="18" customHeight="1">
      <c r="A14" s="404">
        <v>10</v>
      </c>
      <c r="B14" s="174"/>
      <c r="C14" s="167"/>
      <c r="D14" s="265"/>
      <c r="E14" s="265"/>
      <c r="F14" s="179"/>
      <c r="G14" s="179"/>
    </row>
    <row r="15" spans="1:7" s="202" customFormat="1" ht="18" customHeight="1">
      <c r="A15" s="404">
        <v>11</v>
      </c>
      <c r="B15" s="174"/>
      <c r="C15" s="167"/>
      <c r="D15" s="265"/>
      <c r="E15" s="265"/>
      <c r="F15" s="179"/>
      <c r="G15" s="179"/>
    </row>
    <row r="16" spans="1:7" s="202" customFormat="1" ht="18" customHeight="1">
      <c r="A16" s="404">
        <v>12</v>
      </c>
      <c r="B16" s="174"/>
      <c r="C16" s="167"/>
      <c r="D16" s="265"/>
      <c r="E16" s="265"/>
      <c r="F16" s="179"/>
      <c r="G16" s="179"/>
    </row>
    <row r="17" spans="1:7" s="202" customFormat="1" ht="18" customHeight="1">
      <c r="A17" s="404">
        <v>13</v>
      </c>
      <c r="B17" s="174"/>
      <c r="C17" s="167"/>
      <c r="D17" s="265"/>
      <c r="E17" s="265"/>
      <c r="F17" s="179"/>
      <c r="G17" s="179"/>
    </row>
    <row r="18" spans="1:7" s="202" customFormat="1" ht="18" customHeight="1">
      <c r="A18" s="404">
        <v>14</v>
      </c>
      <c r="B18" s="174"/>
      <c r="C18" s="167"/>
      <c r="D18" s="265"/>
      <c r="E18" s="265"/>
      <c r="F18" s="179"/>
      <c r="G18" s="179"/>
    </row>
    <row r="19" spans="1:7" s="202" customFormat="1" ht="18" customHeight="1">
      <c r="A19" s="404">
        <v>15</v>
      </c>
      <c r="B19" s="174"/>
      <c r="C19" s="167"/>
      <c r="D19" s="265"/>
      <c r="E19" s="265"/>
      <c r="F19" s="179"/>
      <c r="G19" s="179"/>
    </row>
    <row r="20" spans="1:7" s="202" customFormat="1" ht="18" customHeight="1">
      <c r="A20" s="404">
        <v>16</v>
      </c>
      <c r="B20" s="174"/>
      <c r="C20" s="174"/>
      <c r="D20" s="174"/>
      <c r="E20" s="174"/>
      <c r="F20" s="180"/>
      <c r="G20" s="180"/>
    </row>
    <row r="21" spans="1:7" s="202" customFormat="1" ht="18" customHeight="1">
      <c r="A21" s="404">
        <v>17</v>
      </c>
      <c r="B21" s="174"/>
      <c r="C21" s="167"/>
      <c r="D21" s="265"/>
      <c r="E21" s="265"/>
      <c r="F21" s="179"/>
      <c r="G21" s="179"/>
    </row>
    <row r="22" spans="1:7" s="202" customFormat="1" ht="18" customHeight="1">
      <c r="A22" s="404">
        <v>18</v>
      </c>
      <c r="B22" s="174"/>
      <c r="C22" s="167"/>
      <c r="D22" s="265"/>
      <c r="E22" s="265"/>
      <c r="F22" s="179"/>
      <c r="G22" s="179"/>
    </row>
    <row r="23" spans="1:7" s="202" customFormat="1" ht="18" customHeight="1">
      <c r="A23" s="404">
        <v>19</v>
      </c>
      <c r="B23" s="174"/>
      <c r="C23" s="167"/>
      <c r="D23" s="265"/>
      <c r="E23" s="265"/>
      <c r="F23" s="179"/>
      <c r="G23" s="179"/>
    </row>
    <row r="24" spans="1:7" s="202" customFormat="1" ht="18" customHeight="1">
      <c r="A24" s="404">
        <v>20</v>
      </c>
      <c r="B24" s="174"/>
      <c r="C24" s="167"/>
      <c r="D24" s="265"/>
      <c r="E24" s="265"/>
      <c r="F24" s="179"/>
      <c r="G24" s="179"/>
    </row>
    <row r="25" spans="1:7" s="202" customFormat="1" ht="18" customHeight="1">
      <c r="A25" s="404">
        <v>21</v>
      </c>
      <c r="B25" s="174"/>
      <c r="C25" s="167"/>
      <c r="D25" s="265"/>
      <c r="E25" s="265"/>
      <c r="F25" s="179"/>
      <c r="G25" s="179"/>
    </row>
    <row r="26" spans="1:7" s="202" customFormat="1" ht="18" customHeight="1">
      <c r="A26" s="404">
        <v>22</v>
      </c>
      <c r="B26" s="174"/>
      <c r="C26" s="167"/>
      <c r="D26" s="265"/>
      <c r="E26" s="265"/>
      <c r="F26" s="179"/>
      <c r="G26" s="179"/>
    </row>
    <row r="27" spans="1:7" s="202" customFormat="1" ht="18" customHeight="1">
      <c r="A27" s="404">
        <v>23</v>
      </c>
      <c r="B27" s="174"/>
      <c r="C27" s="167"/>
      <c r="D27" s="265"/>
      <c r="E27" s="265"/>
      <c r="F27" s="179"/>
      <c r="G27" s="179"/>
    </row>
    <row r="28" spans="1:7" s="202" customFormat="1" ht="18" customHeight="1">
      <c r="A28" s="404">
        <v>24</v>
      </c>
      <c r="B28" s="174"/>
      <c r="C28" s="167"/>
      <c r="D28" s="265"/>
      <c r="E28" s="265"/>
      <c r="F28" s="179"/>
      <c r="G28" s="179"/>
    </row>
    <row r="29" spans="1:7" s="202" customFormat="1" ht="18" customHeight="1">
      <c r="A29" s="404">
        <v>25</v>
      </c>
      <c r="B29" s="174"/>
      <c r="C29" s="167"/>
      <c r="D29" s="265"/>
      <c r="E29" s="265"/>
      <c r="F29" s="179"/>
      <c r="G29" s="179"/>
    </row>
    <row r="30" spans="1:7" s="202" customFormat="1" ht="18" customHeight="1">
      <c r="A30" s="404">
        <v>26</v>
      </c>
      <c r="B30" s="174"/>
      <c r="C30" s="167"/>
      <c r="D30" s="265"/>
      <c r="E30" s="265"/>
      <c r="F30" s="179"/>
      <c r="G30" s="179"/>
    </row>
    <row r="31" spans="1:7" s="202" customFormat="1" ht="18" customHeight="1">
      <c r="A31" s="404">
        <v>27</v>
      </c>
      <c r="B31" s="174"/>
      <c r="C31" s="167"/>
      <c r="D31" s="265"/>
      <c r="E31" s="265"/>
      <c r="F31" s="179"/>
      <c r="G31" s="179"/>
    </row>
    <row r="32" spans="1:7" s="202" customFormat="1" ht="18" customHeight="1">
      <c r="A32" s="404">
        <v>28</v>
      </c>
      <c r="B32" s="174"/>
      <c r="C32" s="167"/>
      <c r="D32" s="265"/>
      <c r="E32" s="265"/>
      <c r="F32" s="179"/>
      <c r="G32" s="179"/>
    </row>
    <row r="33" spans="1:8" s="202" customFormat="1" ht="18" customHeight="1">
      <c r="A33" s="404">
        <v>29</v>
      </c>
      <c r="B33" s="174"/>
      <c r="C33" s="167"/>
      <c r="D33" s="265"/>
      <c r="E33" s="265"/>
      <c r="F33" s="179"/>
      <c r="G33" s="179"/>
    </row>
    <row r="34" spans="1:8" s="202" customFormat="1" ht="18" customHeight="1">
      <c r="A34" s="404">
        <v>30</v>
      </c>
      <c r="B34" s="174"/>
      <c r="C34" s="167"/>
      <c r="D34" s="265"/>
      <c r="E34" s="265"/>
      <c r="F34" s="179"/>
      <c r="G34" s="179"/>
    </row>
    <row r="35" spans="1:8" s="202" customFormat="1" ht="18" customHeight="1">
      <c r="A35" s="404">
        <v>31</v>
      </c>
      <c r="B35" s="174"/>
      <c r="C35" s="167"/>
      <c r="D35" s="265"/>
      <c r="E35" s="265"/>
      <c r="F35" s="179"/>
      <c r="G35" s="179"/>
    </row>
    <row r="36" spans="1:8" s="202" customFormat="1" ht="18" customHeight="1">
      <c r="A36" s="404">
        <v>32</v>
      </c>
      <c r="B36" s="174"/>
      <c r="C36" s="167"/>
      <c r="D36" s="265"/>
      <c r="E36" s="265"/>
      <c r="F36" s="179"/>
      <c r="G36" s="179"/>
    </row>
    <row r="37" spans="1:8" s="202" customFormat="1" ht="18" customHeight="1">
      <c r="A37" s="404">
        <v>33</v>
      </c>
      <c r="B37" s="174"/>
      <c r="C37" s="167"/>
      <c r="D37" s="265"/>
      <c r="E37" s="265"/>
      <c r="F37" s="179"/>
      <c r="G37" s="179"/>
    </row>
    <row r="38" spans="1:8" s="202" customFormat="1" ht="18" customHeight="1">
      <c r="A38" s="404">
        <v>34</v>
      </c>
      <c r="B38" s="174"/>
      <c r="C38" s="167"/>
      <c r="D38" s="265"/>
      <c r="E38" s="265"/>
      <c r="F38" s="179"/>
      <c r="G38" s="179"/>
    </row>
    <row r="39" spans="1:8" s="202" customFormat="1" ht="18" customHeight="1">
      <c r="A39" s="404">
        <v>35</v>
      </c>
      <c r="B39" s="174"/>
      <c r="C39" s="167"/>
      <c r="D39" s="265"/>
      <c r="E39" s="265"/>
      <c r="F39" s="179"/>
      <c r="G39" s="179"/>
    </row>
    <row r="40" spans="1:8" s="202" customFormat="1" ht="18" customHeight="1">
      <c r="A40" s="404">
        <v>36</v>
      </c>
      <c r="B40" s="174"/>
      <c r="C40" s="167"/>
      <c r="D40" s="265"/>
      <c r="E40" s="265"/>
      <c r="F40" s="179"/>
      <c r="G40" s="179"/>
    </row>
    <row r="41" spans="1:8" s="202" customFormat="1" ht="18" customHeight="1">
      <c r="A41" s="404">
        <v>37</v>
      </c>
      <c r="B41" s="174"/>
      <c r="C41" s="167"/>
      <c r="D41" s="265"/>
      <c r="E41" s="265"/>
      <c r="F41" s="179"/>
      <c r="G41" s="179"/>
    </row>
    <row r="42" spans="1:8" s="202" customFormat="1" ht="18" customHeight="1">
      <c r="A42" s="404">
        <v>38</v>
      </c>
      <c r="B42" s="174"/>
      <c r="C42" s="167"/>
      <c r="D42" s="265"/>
      <c r="E42" s="265"/>
      <c r="F42" s="179"/>
      <c r="G42" s="179"/>
    </row>
    <row r="43" spans="1:8" s="202" customFormat="1" ht="18" customHeight="1" thickBot="1">
      <c r="A43" s="404"/>
      <c r="B43" s="175"/>
      <c r="C43" s="176"/>
      <c r="D43" s="177"/>
      <c r="E43" s="177"/>
      <c r="F43" s="178"/>
      <c r="G43" s="178"/>
    </row>
    <row r="44" spans="1:8" s="202" customFormat="1" ht="18" customHeight="1" thickBot="1">
      <c r="A44" s="686" t="s">
        <v>87</v>
      </c>
      <c r="B44" s="687"/>
      <c r="C44" s="688"/>
      <c r="D44" s="689" t="s">
        <v>88</v>
      </c>
      <c r="E44" s="689" t="s">
        <v>88</v>
      </c>
      <c r="F44" s="690">
        <f>SUM(F5:F42)</f>
        <v>6881.64</v>
      </c>
      <c r="G44" s="690">
        <f>SUM(G5:G42)</f>
        <v>0</v>
      </c>
    </row>
    <row r="45" spans="1:8" s="202" customFormat="1" ht="18" customHeight="1">
      <c r="A45" s="403"/>
      <c r="B45" s="169"/>
      <c r="C45" s="169"/>
      <c r="D45" s="169"/>
      <c r="E45" s="169"/>
      <c r="F45" s="169"/>
      <c r="G45" s="169"/>
      <c r="H45" s="169"/>
    </row>
    <row r="46" spans="1:8" s="202" customFormat="1" ht="18" customHeight="1">
      <c r="A46" s="405" t="s">
        <v>119</v>
      </c>
      <c r="B46" s="169" t="s">
        <v>131</v>
      </c>
      <c r="C46" s="169"/>
      <c r="D46" s="169"/>
      <c r="E46" s="169"/>
      <c r="F46" s="169"/>
      <c r="G46" s="169"/>
      <c r="H46" s="169"/>
    </row>
    <row r="47" spans="1:8" s="202" customFormat="1" ht="18" customHeight="1">
      <c r="A47" s="406" t="s">
        <v>121</v>
      </c>
      <c r="B47" s="672" t="s">
        <v>184</v>
      </c>
      <c r="C47" s="169"/>
      <c r="D47" s="169"/>
      <c r="E47" s="169"/>
      <c r="F47" s="169"/>
      <c r="G47" s="169"/>
      <c r="H47" s="169"/>
    </row>
    <row r="48" spans="1:8" s="202" customFormat="1" ht="18" customHeight="1">
      <c r="A48" s="408"/>
      <c r="B48" s="672" t="s">
        <v>185</v>
      </c>
      <c r="C48" s="169"/>
      <c r="D48" s="169"/>
      <c r="E48" s="169"/>
      <c r="F48" s="169"/>
      <c r="G48" s="169"/>
      <c r="H48" s="169"/>
    </row>
    <row r="49" spans="1:8" s="202" customFormat="1" ht="18" customHeight="1">
      <c r="A49" s="408"/>
      <c r="B49"/>
      <c r="C49"/>
      <c r="D49"/>
      <c r="E49"/>
      <c r="F49"/>
      <c r="G49"/>
      <c r="H49"/>
    </row>
    <row r="50" spans="1:8" s="202" customFormat="1" ht="18" customHeight="1">
      <c r="A50" s="408"/>
      <c r="B50"/>
      <c r="C50"/>
      <c r="D50"/>
      <c r="E50"/>
      <c r="F50"/>
      <c r="G50"/>
      <c r="H50"/>
    </row>
    <row r="51" spans="1:8" s="202" customFormat="1" ht="18" customHeight="1">
      <c r="A51" s="408"/>
      <c r="B51"/>
      <c r="C51"/>
      <c r="D51"/>
      <c r="E51"/>
      <c r="F51"/>
      <c r="G51"/>
      <c r="H51"/>
    </row>
    <row r="52" spans="1:8" s="202" customFormat="1" ht="18" customHeight="1">
      <c r="A52" s="408"/>
      <c r="B52"/>
      <c r="C52"/>
      <c r="D52"/>
      <c r="E52"/>
      <c r="F52"/>
      <c r="G52"/>
      <c r="H52"/>
    </row>
    <row r="53" spans="1:8" s="202" customFormat="1" ht="18" customHeight="1">
      <c r="A53" s="408"/>
      <c r="B53"/>
      <c r="C53"/>
      <c r="D53"/>
      <c r="E53"/>
      <c r="F53"/>
      <c r="G53"/>
      <c r="H53"/>
    </row>
    <row r="54" spans="1:8" s="202" customFormat="1" ht="18" customHeight="1">
      <c r="A54" s="408"/>
      <c r="B54"/>
      <c r="C54"/>
      <c r="D54"/>
      <c r="E54"/>
      <c r="F54"/>
      <c r="G54"/>
      <c r="H54"/>
    </row>
    <row r="55" spans="1:8" s="202" customFormat="1" ht="18" customHeight="1">
      <c r="A55" s="408"/>
      <c r="B55"/>
      <c r="C55"/>
      <c r="D55"/>
      <c r="E55"/>
      <c r="F55"/>
      <c r="G55"/>
      <c r="H55"/>
    </row>
    <row r="56" spans="1:8" s="202" customFormat="1" ht="18" customHeight="1">
      <c r="A56" s="408"/>
      <c r="B56"/>
      <c r="C56"/>
      <c r="D56"/>
      <c r="E56"/>
      <c r="F56"/>
      <c r="G56"/>
      <c r="H56"/>
    </row>
    <row r="57" spans="1:8" s="202" customFormat="1" ht="18" customHeight="1">
      <c r="A57" s="408"/>
      <c r="B57"/>
      <c r="C57"/>
      <c r="D57"/>
      <c r="E57"/>
      <c r="F57"/>
      <c r="G57"/>
      <c r="H57"/>
    </row>
    <row r="58" spans="1:8" s="202" customFormat="1" ht="18" customHeight="1">
      <c r="A58" s="408"/>
      <c r="B58"/>
      <c r="C58"/>
      <c r="D58"/>
      <c r="E58"/>
      <c r="F58"/>
      <c r="G58"/>
      <c r="H58"/>
    </row>
    <row r="59" spans="1:8" s="202" customFormat="1" ht="18" customHeight="1">
      <c r="A59" s="408"/>
      <c r="B59"/>
      <c r="C59"/>
      <c r="D59"/>
      <c r="E59"/>
      <c r="F59"/>
      <c r="G59"/>
      <c r="H59"/>
    </row>
    <row r="60" spans="1:8" s="202" customFormat="1" ht="18" customHeight="1">
      <c r="A60" s="408"/>
      <c r="B60"/>
      <c r="C60"/>
      <c r="D60"/>
      <c r="E60"/>
      <c r="F60"/>
      <c r="G60"/>
      <c r="H60"/>
    </row>
    <row r="61" spans="1:8" s="202" customFormat="1" ht="18" customHeight="1">
      <c r="A61" s="408"/>
      <c r="B61"/>
      <c r="C61"/>
      <c r="D61"/>
      <c r="E61"/>
      <c r="F61"/>
      <c r="G61"/>
      <c r="H61"/>
    </row>
    <row r="62" spans="1:8" s="202" customFormat="1" ht="18" customHeight="1">
      <c r="A62" s="408"/>
      <c r="B62"/>
      <c r="C62"/>
      <c r="D62"/>
      <c r="E62"/>
      <c r="F62"/>
      <c r="G62"/>
      <c r="H62"/>
    </row>
    <row r="63" spans="1:8" s="202" customFormat="1" ht="18" customHeight="1">
      <c r="A63" s="408"/>
      <c r="B63"/>
      <c r="C63"/>
      <c r="D63"/>
      <c r="E63"/>
      <c r="F63"/>
      <c r="G63"/>
      <c r="H63"/>
    </row>
    <row r="64" spans="1:8" s="202" customFormat="1" ht="18" customHeight="1">
      <c r="A64" s="408"/>
      <c r="B64"/>
      <c r="C64"/>
      <c r="D64"/>
      <c r="E64"/>
      <c r="F64"/>
      <c r="G64"/>
      <c r="H64"/>
    </row>
    <row r="65" spans="1:8" s="202" customFormat="1" ht="24.95" customHeight="1">
      <c r="A65" s="408"/>
      <c r="B65"/>
      <c r="C65"/>
      <c r="D65"/>
      <c r="E65"/>
      <c r="F65"/>
      <c r="G65"/>
      <c r="H65"/>
    </row>
    <row r="66" spans="1:8" s="202" customFormat="1" ht="24.95" customHeight="1">
      <c r="A66" s="408"/>
      <c r="B66"/>
      <c r="C66"/>
      <c r="D66"/>
      <c r="E66"/>
      <c r="F66"/>
      <c r="G66"/>
      <c r="H66"/>
    </row>
    <row r="67" spans="1:8" s="202" customFormat="1" ht="24.95" customHeight="1">
      <c r="A67" s="408"/>
      <c r="B67"/>
      <c r="C67"/>
      <c r="D67"/>
      <c r="E67"/>
      <c r="F67"/>
      <c r="G67"/>
      <c r="H67"/>
    </row>
    <row r="68" spans="1:8" s="202" customFormat="1">
      <c r="A68" s="408"/>
      <c r="B68"/>
      <c r="C68"/>
      <c r="D68"/>
      <c r="E68"/>
      <c r="F68"/>
      <c r="G68"/>
      <c r="H68"/>
    </row>
    <row r="69" spans="1:8" s="202" customFormat="1">
      <c r="A69" s="408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K249"/>
  <sheetViews>
    <sheetView zoomScale="80" zoomScaleNormal="80" workbookViewId="0">
      <selection activeCell="F13" sqref="F13"/>
    </sheetView>
  </sheetViews>
  <sheetFormatPr defaultColWidth="6.28515625" defaultRowHeight="11.25"/>
  <cols>
    <col min="1" max="1" width="4.42578125" style="403" customWidth="1"/>
    <col min="2" max="2" width="19.7109375" style="169" customWidth="1"/>
    <col min="3" max="3" width="11.5703125" style="169" bestFit="1" customWidth="1"/>
    <col min="4" max="4" width="23.7109375" style="169" customWidth="1"/>
    <col min="5" max="5" width="19.28515625" style="169" customWidth="1"/>
    <col min="6" max="6" width="19.140625" style="169" bestFit="1" customWidth="1"/>
    <col min="7" max="7" width="22" style="169" customWidth="1"/>
    <col min="8" max="8" width="18.140625" style="169" bestFit="1" customWidth="1"/>
    <col min="9" max="16384" width="6.28515625" style="169"/>
  </cols>
  <sheetData>
    <row r="1" spans="1:11" s="173" customFormat="1" ht="46.5" customHeight="1">
      <c r="A1" s="925" t="s">
        <v>171</v>
      </c>
      <c r="B1" s="925"/>
      <c r="C1" s="925"/>
      <c r="D1" s="925"/>
      <c r="E1" s="925"/>
      <c r="F1" s="925"/>
      <c r="G1" s="925"/>
      <c r="H1" s="606"/>
      <c r="J1" s="607"/>
      <c r="K1" s="607"/>
    </row>
    <row r="2" spans="1:11" ht="15">
      <c r="A2" s="674" t="s">
        <v>0</v>
      </c>
      <c r="B2" s="675"/>
      <c r="C2" s="677"/>
      <c r="D2" s="679"/>
      <c r="E2" s="680"/>
      <c r="F2" s="681"/>
      <c r="G2" s="682" t="s">
        <v>199</v>
      </c>
      <c r="I2" s="170"/>
      <c r="J2" s="170"/>
      <c r="K2" s="170"/>
    </row>
    <row r="3" spans="1:11" ht="23.25" customHeight="1" thickBot="1">
      <c r="A3" s="676" t="s">
        <v>86</v>
      </c>
      <c r="B3" s="676" t="s">
        <v>117</v>
      </c>
      <c r="C3" s="678" t="s">
        <v>85</v>
      </c>
      <c r="D3" s="683" t="s">
        <v>83</v>
      </c>
      <c r="E3" s="683" t="s">
        <v>84</v>
      </c>
      <c r="F3" s="683" t="s">
        <v>118</v>
      </c>
      <c r="G3" s="683" t="s">
        <v>120</v>
      </c>
    </row>
    <row r="4" spans="1:11" ht="18" customHeight="1" thickTop="1">
      <c r="A4" s="413">
        <v>1</v>
      </c>
      <c r="B4" s="394" t="s">
        <v>187</v>
      </c>
      <c r="C4" s="788" t="s">
        <v>195</v>
      </c>
      <c r="D4" s="789" t="s">
        <v>196</v>
      </c>
      <c r="E4" s="789" t="s">
        <v>194</v>
      </c>
      <c r="F4" s="790">
        <v>326.27999999999997</v>
      </c>
      <c r="G4" s="395"/>
    </row>
    <row r="5" spans="1:11" ht="18" customHeight="1">
      <c r="A5" s="404">
        <v>2</v>
      </c>
      <c r="B5" s="396" t="s">
        <v>187</v>
      </c>
      <c r="C5" s="788" t="s">
        <v>197</v>
      </c>
      <c r="D5" s="789" t="s">
        <v>198</v>
      </c>
      <c r="E5" s="789" t="s">
        <v>194</v>
      </c>
      <c r="F5" s="790">
        <v>4297.68</v>
      </c>
      <c r="G5" s="395"/>
    </row>
    <row r="6" spans="1:11" ht="18" customHeight="1">
      <c r="A6" s="404">
        <v>3</v>
      </c>
      <c r="B6" s="396"/>
      <c r="C6" s="397"/>
      <c r="D6" s="398"/>
      <c r="E6" s="398"/>
      <c r="F6" s="399"/>
      <c r="G6" s="399"/>
    </row>
    <row r="7" spans="1:11" ht="18" customHeight="1">
      <c r="A7" s="404">
        <v>4</v>
      </c>
      <c r="B7" s="396"/>
      <c r="C7" s="400"/>
      <c r="D7" s="401"/>
      <c r="E7" s="401"/>
      <c r="F7" s="402"/>
      <c r="G7" s="402"/>
    </row>
    <row r="8" spans="1:11" ht="18" customHeight="1">
      <c r="A8" s="404">
        <v>5</v>
      </c>
      <c r="B8" s="174"/>
      <c r="C8" s="167"/>
      <c r="D8" s="168"/>
      <c r="E8" s="168"/>
      <c r="F8" s="179"/>
      <c r="G8" s="179"/>
    </row>
    <row r="9" spans="1:11" ht="18" customHeight="1">
      <c r="A9" s="404">
        <v>6</v>
      </c>
      <c r="B9" s="174"/>
      <c r="C9" s="167"/>
      <c r="D9" s="168"/>
      <c r="E9" s="168"/>
      <c r="F9" s="179"/>
      <c r="G9" s="179"/>
    </row>
    <row r="10" spans="1:11" ht="18" customHeight="1">
      <c r="A10" s="404">
        <v>7</v>
      </c>
      <c r="B10" s="174"/>
      <c r="C10" s="167"/>
      <c r="D10" s="168"/>
      <c r="E10" s="168"/>
      <c r="F10" s="179"/>
      <c r="G10" s="179"/>
    </row>
    <row r="11" spans="1:11" ht="18" customHeight="1">
      <c r="A11" s="404">
        <v>8</v>
      </c>
      <c r="B11" s="174"/>
      <c r="C11" s="167"/>
      <c r="D11" s="168"/>
      <c r="E11" s="168"/>
      <c r="F11" s="179"/>
      <c r="G11" s="179"/>
    </row>
    <row r="12" spans="1:11" ht="18" customHeight="1">
      <c r="A12" s="404">
        <v>9</v>
      </c>
      <c r="B12" s="174"/>
      <c r="C12" s="167"/>
      <c r="D12" s="168"/>
      <c r="E12" s="168"/>
      <c r="F12" s="179"/>
      <c r="G12" s="179"/>
    </row>
    <row r="13" spans="1:11" ht="18" customHeight="1">
      <c r="A13" s="404">
        <v>10</v>
      </c>
      <c r="B13" s="174"/>
      <c r="C13" s="167"/>
      <c r="D13" s="168"/>
      <c r="E13" s="168"/>
      <c r="F13" s="179"/>
      <c r="G13" s="179"/>
    </row>
    <row r="14" spans="1:11" ht="18" customHeight="1">
      <c r="A14" s="404">
        <v>11</v>
      </c>
      <c r="B14" s="174"/>
      <c r="C14" s="167"/>
      <c r="D14" s="168"/>
      <c r="E14" s="168"/>
      <c r="F14" s="179"/>
      <c r="G14" s="179"/>
    </row>
    <row r="15" spans="1:11" ht="18" customHeight="1">
      <c r="A15" s="404">
        <v>12</v>
      </c>
      <c r="B15" s="174"/>
      <c r="C15" s="167"/>
      <c r="D15" s="168"/>
      <c r="E15" s="168"/>
      <c r="F15" s="179"/>
      <c r="G15" s="179"/>
    </row>
    <row r="16" spans="1:11" ht="18" customHeight="1">
      <c r="A16" s="404">
        <v>13</v>
      </c>
      <c r="B16" s="174"/>
      <c r="C16" s="167"/>
      <c r="D16" s="168"/>
      <c r="E16" s="168"/>
      <c r="F16" s="179"/>
      <c r="G16" s="179"/>
    </row>
    <row r="17" spans="1:7" ht="18" customHeight="1">
      <c r="A17" s="404">
        <v>14</v>
      </c>
      <c r="B17" s="174"/>
      <c r="C17" s="167"/>
      <c r="D17" s="168"/>
      <c r="E17" s="168"/>
      <c r="F17" s="179"/>
      <c r="G17" s="179"/>
    </row>
    <row r="18" spans="1:7" ht="18" customHeight="1">
      <c r="A18" s="404">
        <v>15</v>
      </c>
      <c r="B18" s="174"/>
      <c r="C18" s="167"/>
      <c r="D18" s="168"/>
      <c r="E18" s="168"/>
      <c r="F18" s="179"/>
      <c r="G18" s="179"/>
    </row>
    <row r="19" spans="1:7" ht="18" customHeight="1">
      <c r="A19" s="404">
        <v>16</v>
      </c>
      <c r="B19" s="174"/>
      <c r="C19" s="174"/>
      <c r="D19" s="174"/>
      <c r="E19" s="174"/>
      <c r="F19" s="180"/>
      <c r="G19" s="180"/>
    </row>
    <row r="20" spans="1:7" ht="18" customHeight="1">
      <c r="A20" s="404">
        <v>17</v>
      </c>
      <c r="B20" s="174"/>
      <c r="C20" s="167"/>
      <c r="D20" s="168"/>
      <c r="E20" s="168"/>
      <c r="F20" s="179"/>
      <c r="G20" s="179"/>
    </row>
    <row r="21" spans="1:7" ht="18" customHeight="1">
      <c r="A21" s="404">
        <v>18</v>
      </c>
      <c r="B21" s="174"/>
      <c r="C21" s="167"/>
      <c r="D21" s="168"/>
      <c r="E21" s="168"/>
      <c r="F21" s="179"/>
      <c r="G21" s="179"/>
    </row>
    <row r="22" spans="1:7" ht="18" customHeight="1">
      <c r="A22" s="404">
        <v>19</v>
      </c>
      <c r="B22" s="174"/>
      <c r="C22" s="167"/>
      <c r="D22" s="168"/>
      <c r="E22" s="168"/>
      <c r="F22" s="179"/>
      <c r="G22" s="179"/>
    </row>
    <row r="23" spans="1:7" ht="18" customHeight="1">
      <c r="A23" s="404">
        <v>20</v>
      </c>
      <c r="B23" s="174"/>
      <c r="C23" s="167"/>
      <c r="D23" s="168"/>
      <c r="E23" s="168"/>
      <c r="F23" s="179"/>
      <c r="G23" s="179"/>
    </row>
    <row r="24" spans="1:7" ht="18" customHeight="1">
      <c r="A24" s="404">
        <v>21</v>
      </c>
      <c r="B24" s="174"/>
      <c r="C24" s="167"/>
      <c r="D24" s="168"/>
      <c r="E24" s="168"/>
      <c r="F24" s="179"/>
      <c r="G24" s="179"/>
    </row>
    <row r="25" spans="1:7" ht="18" customHeight="1">
      <c r="A25" s="404">
        <v>22</v>
      </c>
      <c r="B25" s="174"/>
      <c r="C25" s="167"/>
      <c r="D25" s="168"/>
      <c r="E25" s="168"/>
      <c r="F25" s="179"/>
      <c r="G25" s="179"/>
    </row>
    <row r="26" spans="1:7" ht="18" customHeight="1">
      <c r="A26" s="404">
        <v>23</v>
      </c>
      <c r="B26" s="174"/>
      <c r="C26" s="167"/>
      <c r="D26" s="168"/>
      <c r="E26" s="168"/>
      <c r="F26" s="179"/>
      <c r="G26" s="179"/>
    </row>
    <row r="27" spans="1:7" ht="18" customHeight="1">
      <c r="A27" s="404">
        <v>24</v>
      </c>
      <c r="B27" s="174"/>
      <c r="C27" s="167"/>
      <c r="D27" s="168"/>
      <c r="E27" s="168"/>
      <c r="F27" s="179"/>
      <c r="G27" s="179"/>
    </row>
    <row r="28" spans="1:7" ht="18" customHeight="1">
      <c r="A28" s="404">
        <v>25</v>
      </c>
      <c r="B28" s="174"/>
      <c r="C28" s="167"/>
      <c r="D28" s="168"/>
      <c r="E28" s="168"/>
      <c r="F28" s="179"/>
      <c r="G28" s="179"/>
    </row>
    <row r="29" spans="1:7" ht="18" customHeight="1">
      <c r="A29" s="404">
        <v>26</v>
      </c>
      <c r="B29" s="174"/>
      <c r="C29" s="167"/>
      <c r="D29" s="168"/>
      <c r="E29" s="168"/>
      <c r="F29" s="179"/>
      <c r="G29" s="179"/>
    </row>
    <row r="30" spans="1:7" ht="18" customHeight="1">
      <c r="A30" s="404">
        <v>27</v>
      </c>
      <c r="B30" s="174"/>
      <c r="C30" s="167"/>
      <c r="D30" s="168"/>
      <c r="E30" s="168"/>
      <c r="F30" s="179"/>
      <c r="G30" s="179"/>
    </row>
    <row r="31" spans="1:7" ht="18" customHeight="1">
      <c r="A31" s="404">
        <v>28</v>
      </c>
      <c r="B31" s="174"/>
      <c r="C31" s="167"/>
      <c r="D31" s="168"/>
      <c r="E31" s="168"/>
      <c r="F31" s="179"/>
      <c r="G31" s="179"/>
    </row>
    <row r="32" spans="1:7" ht="18" customHeight="1">
      <c r="A32" s="404">
        <v>29</v>
      </c>
      <c r="B32" s="174"/>
      <c r="C32" s="167"/>
      <c r="D32" s="168"/>
      <c r="E32" s="168"/>
      <c r="F32" s="179"/>
      <c r="G32" s="179"/>
    </row>
    <row r="33" spans="1:7" ht="18" customHeight="1">
      <c r="A33" s="404">
        <v>30</v>
      </c>
      <c r="B33" s="174"/>
      <c r="C33" s="167"/>
      <c r="D33" s="168"/>
      <c r="E33" s="168"/>
      <c r="F33" s="179"/>
      <c r="G33" s="179"/>
    </row>
    <row r="34" spans="1:7" ht="18" customHeight="1">
      <c r="A34" s="404">
        <v>31</v>
      </c>
      <c r="B34" s="174"/>
      <c r="C34" s="167"/>
      <c r="D34" s="168"/>
      <c r="E34" s="168"/>
      <c r="F34" s="179"/>
      <c r="G34" s="179"/>
    </row>
    <row r="35" spans="1:7" ht="18" customHeight="1">
      <c r="A35" s="404">
        <v>32</v>
      </c>
      <c r="B35" s="174"/>
      <c r="C35" s="167"/>
      <c r="D35" s="168"/>
      <c r="E35" s="168"/>
      <c r="F35" s="179"/>
      <c r="G35" s="179"/>
    </row>
    <row r="36" spans="1:7" ht="18" customHeight="1">
      <c r="A36" s="404">
        <v>33</v>
      </c>
      <c r="B36" s="174"/>
      <c r="C36" s="167"/>
      <c r="D36" s="168"/>
      <c r="E36" s="168"/>
      <c r="F36" s="179"/>
      <c r="G36" s="179"/>
    </row>
    <row r="37" spans="1:7" ht="18" customHeight="1">
      <c r="A37" s="404">
        <v>34</v>
      </c>
      <c r="B37" s="174"/>
      <c r="C37" s="167"/>
      <c r="D37" s="168"/>
      <c r="E37" s="168"/>
      <c r="F37" s="179"/>
      <c r="G37" s="179"/>
    </row>
    <row r="38" spans="1:7" ht="18" customHeight="1">
      <c r="A38" s="404">
        <v>35</v>
      </c>
      <c r="B38" s="174"/>
      <c r="C38" s="167"/>
      <c r="D38" s="168"/>
      <c r="E38" s="168"/>
      <c r="F38" s="179"/>
      <c r="G38" s="179"/>
    </row>
    <row r="39" spans="1:7" ht="18" customHeight="1">
      <c r="A39" s="404">
        <v>36</v>
      </c>
      <c r="B39" s="174"/>
      <c r="C39" s="167"/>
      <c r="D39" s="168"/>
      <c r="E39" s="168"/>
      <c r="F39" s="179"/>
      <c r="G39" s="179"/>
    </row>
    <row r="40" spans="1:7" ht="18" customHeight="1">
      <c r="A40" s="404">
        <v>37</v>
      </c>
      <c r="B40" s="174"/>
      <c r="C40" s="167"/>
      <c r="D40" s="168"/>
      <c r="E40" s="168"/>
      <c r="F40" s="179"/>
      <c r="G40" s="179"/>
    </row>
    <row r="41" spans="1:7" ht="18" customHeight="1">
      <c r="A41" s="404">
        <v>38</v>
      </c>
      <c r="B41" s="174"/>
      <c r="C41" s="167"/>
      <c r="D41" s="168"/>
      <c r="E41" s="168"/>
      <c r="F41" s="179"/>
      <c r="G41" s="179"/>
    </row>
    <row r="42" spans="1:7" ht="18" customHeight="1">
      <c r="A42" s="404">
        <v>39</v>
      </c>
      <c r="B42" s="174"/>
      <c r="C42" s="174"/>
      <c r="D42" s="174"/>
      <c r="E42" s="174"/>
      <c r="F42" s="180"/>
      <c r="G42" s="180"/>
    </row>
    <row r="43" spans="1:7" ht="18" customHeight="1">
      <c r="A43" s="404">
        <v>40</v>
      </c>
      <c r="B43" s="174"/>
      <c r="C43" s="174"/>
      <c r="D43" s="174"/>
      <c r="E43" s="174"/>
      <c r="F43" s="180"/>
      <c r="G43" s="180"/>
    </row>
    <row r="44" spans="1:7" ht="18" customHeight="1">
      <c r="A44" s="404">
        <v>41</v>
      </c>
      <c r="B44" s="174"/>
      <c r="C44" s="167"/>
      <c r="D44" s="168"/>
      <c r="E44" s="168"/>
      <c r="F44" s="179"/>
      <c r="G44" s="179"/>
    </row>
    <row r="45" spans="1:7" ht="18" customHeight="1">
      <c r="A45" s="404">
        <v>42</v>
      </c>
      <c r="B45" s="174"/>
      <c r="C45" s="167"/>
      <c r="D45" s="168"/>
      <c r="E45" s="168"/>
      <c r="F45" s="179"/>
      <c r="G45" s="179"/>
    </row>
    <row r="46" spans="1:7" ht="18" customHeight="1">
      <c r="A46" s="404">
        <v>43</v>
      </c>
      <c r="B46" s="174"/>
      <c r="C46" s="167"/>
      <c r="D46" s="168"/>
      <c r="E46" s="168"/>
      <c r="F46" s="179"/>
      <c r="G46" s="179"/>
    </row>
    <row r="47" spans="1:7" ht="18" customHeight="1">
      <c r="A47" s="404">
        <v>44</v>
      </c>
      <c r="B47" s="174"/>
      <c r="C47" s="174"/>
      <c r="D47" s="174"/>
      <c r="E47" s="174"/>
      <c r="F47" s="180"/>
      <c r="G47" s="180"/>
    </row>
    <row r="48" spans="1:7" ht="18" customHeight="1">
      <c r="A48" s="404">
        <v>45</v>
      </c>
      <c r="B48" s="174"/>
      <c r="C48" s="174"/>
      <c r="D48" s="174"/>
      <c r="E48" s="174"/>
      <c r="F48" s="181"/>
      <c r="G48" s="181"/>
    </row>
    <row r="49" spans="1:11" ht="18" customHeight="1">
      <c r="A49" s="404">
        <v>46</v>
      </c>
      <c r="B49" s="174"/>
      <c r="C49" s="167"/>
      <c r="D49" s="168"/>
      <c r="E49" s="168"/>
      <c r="F49" s="179"/>
      <c r="G49" s="179"/>
    </row>
    <row r="50" spans="1:11" ht="18" customHeight="1">
      <c r="A50" s="404">
        <v>47</v>
      </c>
      <c r="B50" s="174"/>
      <c r="C50" s="167"/>
      <c r="D50" s="168"/>
      <c r="E50" s="168"/>
      <c r="F50" s="179"/>
      <c r="G50" s="179"/>
    </row>
    <row r="51" spans="1:11" ht="18" customHeight="1">
      <c r="A51" s="404">
        <v>48</v>
      </c>
      <c r="B51" s="174"/>
      <c r="C51" s="167"/>
      <c r="D51" s="168"/>
      <c r="E51" s="168"/>
      <c r="F51" s="179"/>
      <c r="G51" s="179"/>
    </row>
    <row r="52" spans="1:11" ht="18" customHeight="1">
      <c r="A52" s="404">
        <v>49</v>
      </c>
      <c r="B52" s="174"/>
      <c r="C52" s="167"/>
      <c r="D52" s="168"/>
      <c r="E52" s="168"/>
      <c r="F52" s="179"/>
      <c r="G52" s="179"/>
    </row>
    <row r="53" spans="1:11" ht="18" customHeight="1">
      <c r="A53" s="404">
        <v>50</v>
      </c>
      <c r="B53" s="174"/>
      <c r="C53" s="167"/>
      <c r="D53" s="168"/>
      <c r="E53" s="168"/>
      <c r="F53" s="182"/>
      <c r="G53" s="182"/>
    </row>
    <row r="54" spans="1:11" ht="18" customHeight="1" thickBot="1">
      <c r="A54" s="404"/>
      <c r="B54" s="175"/>
      <c r="C54" s="176"/>
      <c r="D54" s="177"/>
      <c r="E54" s="177"/>
      <c r="F54" s="178"/>
      <c r="G54" s="178"/>
    </row>
    <row r="55" spans="1:11" ht="16.5" customHeight="1" thickBot="1">
      <c r="A55" s="926" t="s">
        <v>87</v>
      </c>
      <c r="B55" s="927"/>
      <c r="C55" s="928"/>
      <c r="D55" s="171" t="s">
        <v>88</v>
      </c>
      <c r="E55" s="171" t="s">
        <v>88</v>
      </c>
      <c r="F55" s="172">
        <f>SUM(F4:F53)</f>
        <v>4623.96</v>
      </c>
      <c r="G55" s="172">
        <f>SUM(G4:G53)</f>
        <v>0</v>
      </c>
      <c r="K55" s="673"/>
    </row>
    <row r="56" spans="1:11" ht="9.9499999999999993" customHeight="1"/>
    <row r="57" spans="1:11" ht="9.9499999999999993" customHeight="1"/>
    <row r="58" spans="1:11">
      <c r="A58" s="405" t="s">
        <v>119</v>
      </c>
      <c r="B58" s="169" t="s">
        <v>131</v>
      </c>
      <c r="G58" s="392"/>
      <c r="H58" s="392"/>
    </row>
    <row r="59" spans="1:11" ht="14.25" customHeight="1">
      <c r="A59" s="406" t="s">
        <v>121</v>
      </c>
      <c r="B59" s="672" t="s">
        <v>184</v>
      </c>
    </row>
    <row r="60" spans="1:11" ht="9.9499999999999993" customHeight="1">
      <c r="B60" s="929" t="s">
        <v>186</v>
      </c>
      <c r="C60" s="929"/>
      <c r="D60" s="929"/>
    </row>
    <row r="61" spans="1:11" ht="9.9499999999999993" customHeight="1"/>
    <row r="62" spans="1:11" ht="9.9499999999999993" customHeight="1"/>
    <row r="63" spans="1:11" ht="9.9499999999999993" customHeight="1"/>
    <row r="64" spans="1:11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73" customFormat="1" ht="23.25" customHeight="1">
      <c r="A249" s="403"/>
      <c r="B249" s="169"/>
      <c r="C249" s="169"/>
      <c r="D249" s="169"/>
      <c r="E249" s="169"/>
      <c r="F249" s="169"/>
      <c r="G249" s="169"/>
      <c r="H249" s="169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topLeftCell="C1" zoomScaleNormal="100" workbookViewId="0">
      <selection activeCell="F3" sqref="F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609" customFormat="1" ht="40.5" customHeight="1" thickBot="1">
      <c r="A1" s="930" t="s">
        <v>173</v>
      </c>
      <c r="B1" s="930"/>
      <c r="C1" s="930"/>
      <c r="D1" s="930"/>
      <c r="E1" s="930"/>
      <c r="F1" s="930"/>
      <c r="G1" s="930"/>
      <c r="H1" s="608"/>
    </row>
    <row r="2" spans="1:9" s="364" customFormat="1" ht="15.75" customHeight="1" thickBot="1">
      <c r="A2" s="730" t="s">
        <v>0</v>
      </c>
      <c r="B2" s="731"/>
      <c r="C2" s="732"/>
      <c r="D2" s="733"/>
      <c r="E2" s="733"/>
      <c r="F2" s="734"/>
      <c r="G2" s="767" t="s">
        <v>199</v>
      </c>
      <c r="H2" s="365"/>
      <c r="I2" s="365"/>
    </row>
    <row r="3" spans="1:9" ht="162.75" customHeight="1">
      <c r="A3" s="935" t="s">
        <v>22</v>
      </c>
      <c r="B3" s="938" t="s">
        <v>117</v>
      </c>
      <c r="C3" s="735" t="s">
        <v>114</v>
      </c>
      <c r="D3" s="736" t="s">
        <v>115</v>
      </c>
      <c r="E3" s="737" t="s">
        <v>116</v>
      </c>
      <c r="F3" s="737" t="s">
        <v>164</v>
      </c>
      <c r="G3" s="766" t="s">
        <v>141</v>
      </c>
      <c r="I3" s="386"/>
    </row>
    <row r="4" spans="1:9" ht="15" thickBot="1">
      <c r="A4" s="936"/>
      <c r="B4" s="939"/>
      <c r="C4" s="738" t="s">
        <v>3</v>
      </c>
      <c r="D4" s="739" t="s">
        <v>3</v>
      </c>
      <c r="E4" s="739" t="s">
        <v>3</v>
      </c>
      <c r="F4" s="739" t="s">
        <v>3</v>
      </c>
      <c r="G4" s="739" t="s">
        <v>3</v>
      </c>
      <c r="I4" s="387"/>
    </row>
    <row r="5" spans="1:9" ht="15" thickBot="1">
      <c r="A5" s="936"/>
      <c r="B5" s="939"/>
      <c r="C5" s="738" t="s">
        <v>137</v>
      </c>
      <c r="D5" s="739" t="s">
        <v>137</v>
      </c>
      <c r="E5" s="739" t="s">
        <v>137</v>
      </c>
      <c r="F5" s="739" t="s">
        <v>137</v>
      </c>
      <c r="G5" s="739" t="s">
        <v>137</v>
      </c>
      <c r="I5" s="387"/>
    </row>
    <row r="6" spans="1:9" ht="15" thickBot="1">
      <c r="A6" s="937"/>
      <c r="B6" s="940"/>
      <c r="C6" s="740" t="s">
        <v>140</v>
      </c>
      <c r="D6" s="741" t="s">
        <v>140</v>
      </c>
      <c r="E6" s="741" t="s">
        <v>139</v>
      </c>
      <c r="F6" s="741" t="s">
        <v>140</v>
      </c>
      <c r="G6" s="741" t="s">
        <v>140</v>
      </c>
      <c r="H6" s="763"/>
      <c r="I6" s="387"/>
    </row>
    <row r="7" spans="1:9" ht="15.75" thickTop="1">
      <c r="A7" s="190" t="s">
        <v>23</v>
      </c>
      <c r="B7" s="409" t="s">
        <v>187</v>
      </c>
      <c r="C7" s="282">
        <v>0</v>
      </c>
      <c r="D7" s="282">
        <v>0</v>
      </c>
      <c r="E7" s="333">
        <v>0</v>
      </c>
      <c r="F7" s="283">
        <v>0</v>
      </c>
      <c r="G7" s="283">
        <v>0</v>
      </c>
      <c r="H7" s="264"/>
      <c r="I7" s="387"/>
    </row>
    <row r="8" spans="1:9" ht="15">
      <c r="A8" s="190"/>
      <c r="B8" s="409"/>
      <c r="C8" s="281"/>
      <c r="D8" s="282"/>
      <c r="E8" s="333"/>
      <c r="F8" s="283"/>
      <c r="G8" s="764"/>
      <c r="H8" s="264"/>
      <c r="I8" s="387"/>
    </row>
    <row r="9" spans="1:9" ht="15">
      <c r="A9" s="191"/>
      <c r="B9" s="410"/>
      <c r="C9" s="284"/>
      <c r="D9" s="285"/>
      <c r="E9" s="335"/>
      <c r="F9" s="286"/>
      <c r="G9" s="765"/>
      <c r="I9" s="387"/>
    </row>
    <row r="10" spans="1:9" ht="15">
      <c r="A10" s="190" t="s">
        <v>24</v>
      </c>
      <c r="B10" s="409"/>
      <c r="C10" s="287"/>
      <c r="D10" s="282"/>
      <c r="E10" s="333"/>
      <c r="F10" s="283"/>
      <c r="G10" s="283"/>
      <c r="I10" s="387"/>
    </row>
    <row r="11" spans="1:9" ht="15">
      <c r="A11" s="190"/>
      <c r="B11" s="409"/>
      <c r="C11" s="287"/>
      <c r="D11" s="282"/>
      <c r="E11" s="333"/>
      <c r="F11" s="283"/>
      <c r="G11" s="283"/>
      <c r="I11" s="387"/>
    </row>
    <row r="12" spans="1:9" ht="15">
      <c r="A12" s="190"/>
      <c r="B12" s="409"/>
      <c r="C12" s="288"/>
      <c r="D12" s="289"/>
      <c r="E12" s="333"/>
      <c r="F12" s="283"/>
      <c r="G12" s="283"/>
      <c r="I12" s="387"/>
    </row>
    <row r="13" spans="1:9" ht="15.75">
      <c r="A13" s="192" t="s">
        <v>25</v>
      </c>
      <c r="B13" s="411"/>
      <c r="C13" s="290"/>
      <c r="D13" s="291"/>
      <c r="E13" s="344"/>
      <c r="F13" s="292"/>
      <c r="G13" s="292"/>
    </row>
    <row r="14" spans="1:9" ht="15.75">
      <c r="A14" s="190"/>
      <c r="B14" s="409"/>
      <c r="C14" s="382"/>
      <c r="D14" s="383"/>
      <c r="E14" s="384"/>
      <c r="F14" s="385"/>
      <c r="G14" s="385"/>
    </row>
    <row r="15" spans="1:9" ht="15.75">
      <c r="A15" s="191"/>
      <c r="B15" s="410"/>
      <c r="C15" s="293"/>
      <c r="D15" s="294"/>
      <c r="E15" s="345"/>
      <c r="F15" s="295"/>
      <c r="G15" s="295"/>
    </row>
    <row r="16" spans="1:9" ht="15">
      <c r="A16" s="190" t="s">
        <v>26</v>
      </c>
      <c r="B16" s="409"/>
      <c r="C16" s="287"/>
      <c r="D16" s="289"/>
      <c r="E16" s="333"/>
      <c r="F16" s="283"/>
      <c r="G16" s="283"/>
    </row>
    <row r="17" spans="1:7" ht="15">
      <c r="A17" s="190"/>
      <c r="B17" s="409"/>
      <c r="C17" s="287"/>
      <c r="D17" s="289"/>
      <c r="E17" s="333"/>
      <c r="F17" s="283"/>
      <c r="G17" s="283"/>
    </row>
    <row r="18" spans="1:7" ht="15">
      <c r="A18" s="190"/>
      <c r="B18" s="409"/>
      <c r="C18" s="287"/>
      <c r="D18" s="289"/>
      <c r="E18" s="333"/>
      <c r="F18" s="283"/>
      <c r="G18" s="283"/>
    </row>
    <row r="19" spans="1:7" ht="15">
      <c r="A19" s="192" t="s">
        <v>27</v>
      </c>
      <c r="B19" s="411"/>
      <c r="C19" s="296"/>
      <c r="D19" s="297"/>
      <c r="E19" s="334"/>
      <c r="F19" s="298"/>
      <c r="G19" s="298"/>
    </row>
    <row r="20" spans="1:7" ht="15">
      <c r="A20" s="190"/>
      <c r="B20" s="409"/>
      <c r="C20" s="287"/>
      <c r="D20" s="289"/>
      <c r="E20" s="333"/>
      <c r="F20" s="283"/>
      <c r="G20" s="283"/>
    </row>
    <row r="21" spans="1:7" ht="15">
      <c r="A21" s="191"/>
      <c r="B21" s="410"/>
      <c r="C21" s="299"/>
      <c r="D21" s="300"/>
      <c r="E21" s="335"/>
      <c r="F21" s="286"/>
      <c r="G21" s="286"/>
    </row>
    <row r="22" spans="1:7" ht="15">
      <c r="A22" s="190" t="s">
        <v>28</v>
      </c>
      <c r="B22" s="409"/>
      <c r="C22" s="287"/>
      <c r="D22" s="289"/>
      <c r="E22" s="333"/>
      <c r="F22" s="283"/>
      <c r="G22" s="283"/>
    </row>
    <row r="23" spans="1:7" ht="15">
      <c r="A23" s="190"/>
      <c r="B23" s="409"/>
      <c r="C23" s="287"/>
      <c r="D23" s="289"/>
      <c r="E23" s="333"/>
      <c r="F23" s="283"/>
      <c r="G23" s="283"/>
    </row>
    <row r="24" spans="1:7" ht="15">
      <c r="A24" s="190"/>
      <c r="B24" s="409"/>
      <c r="C24" s="301"/>
      <c r="D24" s="289"/>
      <c r="E24" s="333"/>
      <c r="F24" s="283"/>
      <c r="G24" s="283"/>
    </row>
    <row r="25" spans="1:7" ht="15">
      <c r="A25" s="192" t="s">
        <v>29</v>
      </c>
      <c r="B25" s="411"/>
      <c r="C25" s="296"/>
      <c r="D25" s="297"/>
      <c r="E25" s="334"/>
      <c r="F25" s="298"/>
      <c r="G25" s="298"/>
    </row>
    <row r="26" spans="1:7" ht="15">
      <c r="A26" s="190"/>
      <c r="B26" s="409"/>
      <c r="C26" s="287"/>
      <c r="D26" s="289"/>
      <c r="E26" s="333"/>
      <c r="F26" s="283"/>
      <c r="G26" s="283"/>
    </row>
    <row r="27" spans="1:7" ht="15">
      <c r="A27" s="191"/>
      <c r="B27" s="410"/>
      <c r="C27" s="299"/>
      <c r="D27" s="300"/>
      <c r="E27" s="335"/>
      <c r="F27" s="286"/>
      <c r="G27" s="286"/>
    </row>
    <row r="28" spans="1:7" ht="15">
      <c r="A28" s="190" t="s">
        <v>30</v>
      </c>
      <c r="B28" s="409"/>
      <c r="C28" s="287"/>
      <c r="D28" s="289"/>
      <c r="E28" s="333"/>
      <c r="F28" s="283"/>
      <c r="G28" s="283"/>
    </row>
    <row r="29" spans="1:7" ht="15">
      <c r="A29" s="190"/>
      <c r="B29" s="409"/>
      <c r="C29" s="287"/>
      <c r="D29" s="289"/>
      <c r="E29" s="333"/>
      <c r="F29" s="283"/>
      <c r="G29" s="283"/>
    </row>
    <row r="30" spans="1:7" ht="15">
      <c r="A30" s="190"/>
      <c r="B30" s="409"/>
      <c r="C30" s="288"/>
      <c r="D30" s="289"/>
      <c r="E30" s="333"/>
      <c r="F30" s="283"/>
      <c r="G30" s="283"/>
    </row>
    <row r="31" spans="1:7" ht="15">
      <c r="A31" s="192" t="s">
        <v>31</v>
      </c>
      <c r="B31" s="411"/>
      <c r="C31" s="296"/>
      <c r="D31" s="297"/>
      <c r="E31" s="334"/>
      <c r="F31" s="298"/>
      <c r="G31" s="298"/>
    </row>
    <row r="32" spans="1:7" ht="15">
      <c r="A32" s="190"/>
      <c r="B32" s="409"/>
      <c r="C32" s="287"/>
      <c r="D32" s="289"/>
      <c r="E32" s="333"/>
      <c r="F32" s="283"/>
      <c r="G32" s="283"/>
    </row>
    <row r="33" spans="1:7" ht="15">
      <c r="A33" s="191"/>
      <c r="B33" s="410"/>
      <c r="C33" s="302"/>
      <c r="D33" s="300"/>
      <c r="E33" s="335"/>
      <c r="F33" s="286"/>
      <c r="G33" s="286"/>
    </row>
    <row r="34" spans="1:7" ht="15">
      <c r="A34" s="190" t="s">
        <v>32</v>
      </c>
      <c r="B34" s="409"/>
      <c r="C34" s="303"/>
      <c r="D34" s="304"/>
      <c r="E34" s="336"/>
      <c r="F34" s="305"/>
      <c r="G34" s="305"/>
    </row>
    <row r="35" spans="1:7" ht="15">
      <c r="A35" s="190"/>
      <c r="B35" s="409"/>
      <c r="C35" s="303"/>
      <c r="D35" s="304"/>
      <c r="E35" s="336"/>
      <c r="F35" s="305"/>
      <c r="G35" s="305"/>
    </row>
    <row r="36" spans="1:7" ht="15">
      <c r="A36" s="190"/>
      <c r="B36" s="409"/>
      <c r="C36" s="303"/>
      <c r="D36" s="304"/>
      <c r="E36" s="336"/>
      <c r="F36" s="305"/>
      <c r="G36" s="305"/>
    </row>
    <row r="37" spans="1:7" ht="15.75">
      <c r="A37" s="192" t="s">
        <v>33</v>
      </c>
      <c r="B37" s="411"/>
      <c r="C37" s="306"/>
      <c r="D37" s="307"/>
      <c r="E37" s="337"/>
      <c r="F37" s="308"/>
      <c r="G37" s="308"/>
    </row>
    <row r="38" spans="1:7" ht="15.75">
      <c r="A38" s="190"/>
      <c r="B38" s="409"/>
      <c r="C38" s="318"/>
      <c r="D38" s="319"/>
      <c r="E38" s="341"/>
      <c r="F38" s="320"/>
      <c r="G38" s="320"/>
    </row>
    <row r="39" spans="1:7" ht="15.75">
      <c r="A39" s="191"/>
      <c r="B39" s="410"/>
      <c r="C39" s="309"/>
      <c r="D39" s="310"/>
      <c r="E39" s="338"/>
      <c r="F39" s="311"/>
      <c r="G39" s="311"/>
    </row>
    <row r="40" spans="1:7" ht="15">
      <c r="A40" s="190"/>
      <c r="B40" s="409"/>
      <c r="C40" s="303"/>
      <c r="D40" s="304"/>
      <c r="E40" s="336"/>
      <c r="F40" s="305"/>
      <c r="G40" s="305"/>
    </row>
    <row r="41" spans="1:7" ht="15">
      <c r="A41" s="190"/>
      <c r="B41" s="409"/>
      <c r="C41" s="303"/>
      <c r="D41" s="304"/>
      <c r="E41" s="336"/>
      <c r="F41" s="305"/>
      <c r="G41" s="305"/>
    </row>
    <row r="42" spans="1:7" ht="15">
      <c r="A42" s="190"/>
      <c r="B42" s="409"/>
      <c r="C42" s="303"/>
      <c r="D42" s="304"/>
      <c r="E42" s="336"/>
      <c r="F42" s="305"/>
      <c r="G42" s="305"/>
    </row>
    <row r="43" spans="1:7" ht="15">
      <c r="A43" s="192"/>
      <c r="B43" s="411"/>
      <c r="C43" s="312"/>
      <c r="D43" s="313"/>
      <c r="E43" s="339"/>
      <c r="F43" s="314"/>
      <c r="G43" s="314"/>
    </row>
    <row r="44" spans="1:7" ht="15">
      <c r="A44" s="190"/>
      <c r="B44" s="409"/>
      <c r="C44" s="303"/>
      <c r="D44" s="304"/>
      <c r="E44" s="336"/>
      <c r="F44" s="305"/>
      <c r="G44" s="305"/>
    </row>
    <row r="45" spans="1:7" ht="15">
      <c r="A45" s="191"/>
      <c r="B45" s="410"/>
      <c r="C45" s="315"/>
      <c r="D45" s="316"/>
      <c r="E45" s="340"/>
      <c r="F45" s="317"/>
      <c r="G45" s="317"/>
    </row>
    <row r="46" spans="1:7" ht="15.75">
      <c r="A46" s="190"/>
      <c r="B46" s="409"/>
      <c r="C46" s="318"/>
      <c r="D46" s="319"/>
      <c r="E46" s="341"/>
      <c r="F46" s="320"/>
      <c r="G46" s="320"/>
    </row>
    <row r="47" spans="1:7" ht="15.75">
      <c r="A47" s="190"/>
      <c r="B47" s="409"/>
      <c r="C47" s="318"/>
      <c r="D47" s="319"/>
      <c r="E47" s="341"/>
      <c r="F47" s="320"/>
      <c r="G47" s="320"/>
    </row>
    <row r="48" spans="1:7" ht="15.75">
      <c r="A48" s="190"/>
      <c r="B48" s="409"/>
      <c r="C48" s="318"/>
      <c r="D48" s="319"/>
      <c r="E48" s="341"/>
      <c r="F48" s="320"/>
      <c r="G48" s="320"/>
    </row>
    <row r="49" spans="1:7" ht="15.75">
      <c r="A49" s="192"/>
      <c r="B49" s="411"/>
      <c r="C49" s="321"/>
      <c r="D49" s="322"/>
      <c r="E49" s="138"/>
      <c r="F49" s="331"/>
      <c r="G49" s="331"/>
    </row>
    <row r="50" spans="1:7" ht="15.75">
      <c r="A50" s="190"/>
      <c r="B50" s="409"/>
      <c r="C50" s="378"/>
      <c r="D50" s="379"/>
      <c r="E50" s="380"/>
      <c r="F50" s="381"/>
      <c r="G50" s="381"/>
    </row>
    <row r="51" spans="1:7" ht="15.75">
      <c r="A51" s="191"/>
      <c r="B51" s="410"/>
      <c r="C51" s="323"/>
      <c r="D51" s="324"/>
      <c r="E51" s="139"/>
      <c r="F51" s="332"/>
      <c r="G51" s="332"/>
    </row>
    <row r="52" spans="1:7" ht="15.75">
      <c r="A52" s="190"/>
      <c r="B52" s="409"/>
      <c r="C52" s="325"/>
      <c r="D52" s="326"/>
      <c r="E52" s="342"/>
      <c r="F52" s="327"/>
      <c r="G52" s="327"/>
    </row>
    <row r="53" spans="1:7" ht="15.75">
      <c r="A53" s="190"/>
      <c r="B53" s="409"/>
      <c r="C53" s="325"/>
      <c r="D53" s="326"/>
      <c r="E53" s="342"/>
      <c r="F53" s="327"/>
      <c r="G53" s="327"/>
    </row>
    <row r="54" spans="1:7" ht="15.75">
      <c r="A54" s="190"/>
      <c r="B54" s="409"/>
      <c r="C54" s="325"/>
      <c r="D54" s="326"/>
      <c r="E54" s="342"/>
      <c r="F54" s="327"/>
      <c r="G54" s="327"/>
    </row>
    <row r="55" spans="1:7" ht="15">
      <c r="A55" s="192"/>
      <c r="B55" s="411"/>
      <c r="C55" s="312"/>
      <c r="D55" s="313"/>
      <c r="E55" s="339"/>
      <c r="F55" s="314"/>
      <c r="G55" s="314"/>
    </row>
    <row r="56" spans="1:7" ht="15">
      <c r="A56" s="190"/>
      <c r="B56" s="409"/>
      <c r="C56" s="303"/>
      <c r="D56" s="304"/>
      <c r="E56" s="336"/>
      <c r="F56" s="305"/>
      <c r="G56" s="305"/>
    </row>
    <row r="57" spans="1:7" ht="15.75" thickBot="1">
      <c r="A57" s="193"/>
      <c r="B57" s="412"/>
      <c r="C57" s="328"/>
      <c r="D57" s="329"/>
      <c r="E57" s="343"/>
      <c r="F57" s="330"/>
      <c r="G57" s="330"/>
    </row>
    <row r="58" spans="1:7" ht="28.5" customHeight="1" thickBot="1">
      <c r="A58" s="931" t="s">
        <v>87</v>
      </c>
      <c r="B58" s="932"/>
      <c r="C58" s="582">
        <f>SUM(C7,C10,C13,C16,C19,C22,C25,C28,C31,C34,C37,C40,C43,C46,C49,C52,C55)</f>
        <v>0</v>
      </c>
      <c r="D58" s="582">
        <f t="shared" ref="D58:E58" si="0">SUM(D7,D10,D13,D16,D19,D22,D25,D28,D31,D34,D37,D40,D43,D46,D49,D52,D55)</f>
        <v>0</v>
      </c>
      <c r="E58" s="582">
        <f t="shared" si="0"/>
        <v>0</v>
      </c>
      <c r="F58" s="759">
        <f>SUM(F7,F10,F13,F16,F19,F22,F25,F28,F31,F34,F37,F40,F43,F46,F49,F52,F55)</f>
        <v>0</v>
      </c>
      <c r="G58" s="761">
        <f>SUM(G7,G10,G13,G16,G19,G22,G25,G28,G31,G34,G37,G40,G43,G46,G49,G52,G55)</f>
        <v>0</v>
      </c>
    </row>
    <row r="59" spans="1:7" ht="15.75" thickBot="1">
      <c r="A59" s="933"/>
      <c r="B59" s="934"/>
      <c r="C59" s="581">
        <f>SUM(C8,C11,C14,C17,C20,C23,C26,C29,C32,C35,C38,C41,C44,C47,C50,C53,C56)</f>
        <v>0</v>
      </c>
      <c r="D59" s="581">
        <f t="shared" ref="D59:F59" si="1">SUM(D8,D11,D14,D17,D20,D23,D26,D29,D32,D35,D38,D41,D44,D47,D50,D53,D56)</f>
        <v>0</v>
      </c>
      <c r="E59" s="581">
        <f t="shared" si="1"/>
        <v>0</v>
      </c>
      <c r="F59" s="760">
        <f t="shared" si="1"/>
        <v>0</v>
      </c>
      <c r="G59" s="762">
        <f t="shared" ref="G59" si="2">SUM(G8,G11,G14,G17,G20,G23,G26,G29,G32,G35,G38,G41,G44,G47,G50,G53,G56)</f>
        <v>0</v>
      </c>
    </row>
    <row r="61" spans="1:7">
      <c r="D61" s="414"/>
    </row>
    <row r="62" spans="1:7">
      <c r="B62" s="346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Wojciech Perkowski</cp:lastModifiedBy>
  <cp:lastPrinted>2015-02-16T09:36:58Z</cp:lastPrinted>
  <dcterms:created xsi:type="dcterms:W3CDTF">2005-01-25T07:57:37Z</dcterms:created>
  <dcterms:modified xsi:type="dcterms:W3CDTF">2016-08-29T10:26:57Z</dcterms:modified>
  <cp:category>ochrona przyrody</cp:category>
</cp:coreProperties>
</file>